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HP\"/>
    </mc:Choice>
  </mc:AlternateContent>
  <bookViews>
    <workbookView xWindow="0" yWindow="0" windowWidth="20736" windowHeight="9396" activeTab="1"/>
  </bookViews>
  <sheets>
    <sheet name="基礎ﾃﾞｰﾀ" sheetId="5" r:id="rId1"/>
    <sheet name="領収書" sheetId="4" r:id="rId2"/>
  </sheets>
  <definedNames>
    <definedName name="_xlnm.Print_Area" localSheetId="1">領収書!$C$1:$M$84</definedName>
  </definedNames>
  <calcPr calcId="152511"/>
</workbook>
</file>

<file path=xl/calcChain.xml><?xml version="1.0" encoding="utf-8"?>
<calcChain xmlns="http://schemas.openxmlformats.org/spreadsheetml/2006/main">
  <c r="A4" i="5" l="1"/>
  <c r="A5" i="5"/>
  <c r="J4" i="4"/>
  <c r="J26" i="4"/>
  <c r="J46" i="4"/>
  <c r="J68" i="4"/>
  <c r="A6" i="5" l="1"/>
  <c r="A7" i="5" l="1"/>
  <c r="A8" i="5" l="1"/>
  <c r="A9" i="5" l="1"/>
  <c r="A10" i="5" l="1"/>
  <c r="A11" i="5" l="1"/>
  <c r="A12" i="5" l="1"/>
  <c r="A13" i="5" l="1"/>
  <c r="A14" i="5" l="1"/>
  <c r="A15" i="5" l="1"/>
  <c r="A16" i="5" l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D69" i="4"/>
  <c r="L66" i="4"/>
  <c r="D5" i="4" l="1"/>
  <c r="L44" i="4"/>
  <c r="D27" i="4"/>
  <c r="G8" i="4"/>
  <c r="E74" i="4"/>
  <c r="L24" i="4"/>
  <c r="D47" i="4"/>
  <c r="E10" i="4"/>
  <c r="E52" i="4"/>
  <c r="G72" i="4"/>
  <c r="G50" i="4"/>
  <c r="L2" i="4"/>
  <c r="E32" i="4"/>
  <c r="G30" i="4"/>
</calcChain>
</file>

<file path=xl/sharedStrings.xml><?xml version="1.0" encoding="utf-8"?>
<sst xmlns="http://schemas.openxmlformats.org/spreadsheetml/2006/main" count="76" uniqueCount="37">
  <si>
    <t>金額</t>
    <rPh sb="0" eb="2">
      <t>キンガク</t>
    </rPh>
    <phoneticPr fontId="2"/>
  </si>
  <si>
    <t>No.</t>
    <phoneticPr fontId="2"/>
  </si>
  <si>
    <t>領　　収　　書</t>
    <rPh sb="0" eb="1">
      <t>リョウ</t>
    </rPh>
    <rPh sb="3" eb="4">
      <t>オサム</t>
    </rPh>
    <rPh sb="6" eb="7">
      <t>ショ</t>
    </rPh>
    <phoneticPr fontId="8"/>
  </si>
  <si>
    <t>Ｎｏ．</t>
    <phoneticPr fontId="8"/>
  </si>
  <si>
    <t>様</t>
    <rPh sb="0" eb="1">
      <t>サマ</t>
    </rPh>
    <phoneticPr fontId="8"/>
  </si>
  <si>
    <t>金</t>
    <rPh sb="0" eb="1">
      <t>キン</t>
    </rPh>
    <phoneticPr fontId="8"/>
  </si>
  <si>
    <t>円也</t>
    <rPh sb="0" eb="1">
      <t>エン</t>
    </rPh>
    <rPh sb="1" eb="2">
      <t>ナリ</t>
    </rPh>
    <phoneticPr fontId="8"/>
  </si>
  <si>
    <t>取扱者</t>
    <rPh sb="0" eb="3">
      <t>トリアツカイシャ</t>
    </rPh>
    <phoneticPr fontId="8"/>
  </si>
  <si>
    <t>№入力</t>
    <rPh sb="1" eb="3">
      <t>ニュウリョク</t>
    </rPh>
    <phoneticPr fontId="2"/>
  </si>
  <si>
    <t>上記、正に領収いたしました。</t>
    <rPh sb="0" eb="2">
      <t>ジョウキ</t>
    </rPh>
    <rPh sb="3" eb="4">
      <t>マサ</t>
    </rPh>
    <rPh sb="5" eb="7">
      <t>リョウシュウ</t>
    </rPh>
    <phoneticPr fontId="8"/>
  </si>
  <si>
    <t>奇数入力</t>
    <rPh sb="0" eb="2">
      <t>キスウ</t>
    </rPh>
    <rPh sb="2" eb="4">
      <t>ニュウリョク</t>
    </rPh>
    <phoneticPr fontId="2"/>
  </si>
  <si>
    <t>＜領収書の作成について＞</t>
    <rPh sb="1" eb="4">
      <t>リョウシュウショ</t>
    </rPh>
    <rPh sb="5" eb="7">
      <t>サクセイ</t>
    </rPh>
    <phoneticPr fontId="2"/>
  </si>
  <si>
    <t>但し書き</t>
    <rPh sb="0" eb="1">
      <t>タダ</t>
    </rPh>
    <rPh sb="2" eb="3">
      <t>カ</t>
    </rPh>
    <phoneticPr fontId="2"/>
  </si>
  <si>
    <t>領収書作成（入力画面）</t>
    <rPh sb="0" eb="3">
      <t>リョウシュウショ</t>
    </rPh>
    <rPh sb="3" eb="5">
      <t>サクセイ</t>
    </rPh>
    <rPh sb="6" eb="8">
      <t>ニュウリョク</t>
    </rPh>
    <rPh sb="8" eb="10">
      <t>ガメン</t>
    </rPh>
    <phoneticPr fontId="2"/>
  </si>
  <si>
    <t>　６．領収書をプリントアウトします。</t>
    <rPh sb="3" eb="6">
      <t>リョウシュウショ</t>
    </rPh>
    <phoneticPr fontId="2"/>
  </si>
  <si>
    <t>領収書発行No.</t>
    <rPh sb="0" eb="3">
      <t>リョウシュウショ</t>
    </rPh>
    <rPh sb="3" eb="5">
      <t>ハッコウ</t>
    </rPh>
    <phoneticPr fontId="2"/>
  </si>
  <si>
    <t>　　　いるので№入力は奇数を入力する。</t>
    <rPh sb="8" eb="10">
      <t>ニュウリョク</t>
    </rPh>
    <rPh sb="11" eb="13">
      <t>キスウ</t>
    </rPh>
    <rPh sb="14" eb="16">
      <t>ニュウリョク</t>
    </rPh>
    <phoneticPr fontId="2"/>
  </si>
  <si>
    <t>↑</t>
    <phoneticPr fontId="2"/>
  </si>
  <si>
    <t>但し、</t>
    <rPh sb="0" eb="1">
      <t>タダ</t>
    </rPh>
    <phoneticPr fontId="2"/>
  </si>
  <si>
    <t>宛名</t>
    <rPh sb="0" eb="2">
      <t>アテナ</t>
    </rPh>
    <phoneticPr fontId="2"/>
  </si>
  <si>
    <r>
      <t>日付入力</t>
    </r>
    <r>
      <rPr>
        <b/>
        <sz val="14"/>
        <rFont val="ＭＳ Ｐゴシック"/>
        <family val="3"/>
        <charset val="128"/>
      </rPr>
      <t>→</t>
    </r>
    <rPh sb="0" eb="2">
      <t>ヒヅケ</t>
    </rPh>
    <rPh sb="2" eb="4">
      <t>ニュウリョク</t>
    </rPh>
    <phoneticPr fontId="2"/>
  </si>
  <si>
    <t>　１．別シート「基礎データ」に必要事項を入力</t>
    <rPh sb="3" eb="4">
      <t>ベツ</t>
    </rPh>
    <rPh sb="8" eb="10">
      <t>キソ</t>
    </rPh>
    <rPh sb="15" eb="17">
      <t>ヒツヨウ</t>
    </rPh>
    <rPh sb="17" eb="19">
      <t>ジコウ</t>
    </rPh>
    <rPh sb="20" eb="22">
      <t>ニュウリョク</t>
    </rPh>
    <phoneticPr fontId="2"/>
  </si>
  <si>
    <t>　　　する。</t>
    <phoneticPr fontId="2"/>
  </si>
  <si>
    <t>　４．領収書シートは、Ａ４で２枚１組となって</t>
    <rPh sb="3" eb="6">
      <t>リョウシュウショ</t>
    </rPh>
    <rPh sb="15" eb="16">
      <t>マイ</t>
    </rPh>
    <rPh sb="17" eb="18">
      <t>クミ</t>
    </rPh>
    <phoneticPr fontId="2"/>
  </si>
  <si>
    <t>　２．本シートの左上「№入力欄」（青色部分）</t>
    <rPh sb="3" eb="4">
      <t>ホン</t>
    </rPh>
    <rPh sb="8" eb="9">
      <t>ヒダリ</t>
    </rPh>
    <rPh sb="9" eb="10">
      <t>ウエ</t>
    </rPh>
    <rPh sb="12" eb="14">
      <t>ニュウリョク</t>
    </rPh>
    <rPh sb="14" eb="15">
      <t>ラン</t>
    </rPh>
    <rPh sb="17" eb="19">
      <t>アオイロ</t>
    </rPh>
    <rPh sb="19" eb="21">
      <t>ブブン</t>
    </rPh>
    <phoneticPr fontId="2"/>
  </si>
  <si>
    <t xml:space="preserve">      に「基礎データ」の番号を入力する。</t>
    <rPh sb="8" eb="10">
      <t>キソ</t>
    </rPh>
    <rPh sb="15" eb="17">
      <t>バンゴウ</t>
    </rPh>
    <rPh sb="18" eb="20">
      <t>ニュウリョク</t>
    </rPh>
    <phoneticPr fontId="2"/>
  </si>
  <si>
    <t>　７．領収書の発行の際は、取扱者欄に担当者印</t>
    <rPh sb="3" eb="6">
      <t>リョウシュウショ</t>
    </rPh>
    <rPh sb="7" eb="9">
      <t>ハッコウ</t>
    </rPh>
    <rPh sb="10" eb="11">
      <t>サイ</t>
    </rPh>
    <rPh sb="13" eb="16">
      <t>トリアツカイシャ</t>
    </rPh>
    <rPh sb="16" eb="17">
      <t>ラン</t>
    </rPh>
    <rPh sb="18" eb="21">
      <t>タントウシャ</t>
    </rPh>
    <rPh sb="21" eb="22">
      <t>イン</t>
    </rPh>
    <phoneticPr fontId="2"/>
  </si>
  <si>
    <t>　　 　を必ず押印してください。</t>
    <rPh sb="5" eb="6">
      <t>カナラ</t>
    </rPh>
    <rPh sb="7" eb="9">
      <t>オウイン</t>
    </rPh>
    <phoneticPr fontId="2"/>
  </si>
  <si>
    <t>　５．領収書に基礎データ内容が表示されます。</t>
    <rPh sb="3" eb="6">
      <t>リョウシュウショ</t>
    </rPh>
    <rPh sb="7" eb="9">
      <t>キソ</t>
    </rPh>
    <rPh sb="12" eb="14">
      <t>ナイヨウ</t>
    </rPh>
    <rPh sb="15" eb="17">
      <t>ヒョウジ</t>
    </rPh>
    <phoneticPr fontId="2"/>
  </si>
  <si>
    <t>会長職務代行者　副会長　村瀬　登使文</t>
    <rPh sb="2" eb="4">
      <t>ショクム</t>
    </rPh>
    <rPh sb="4" eb="7">
      <t>ダイコウシャ</t>
    </rPh>
    <rPh sb="8" eb="11">
      <t>フクカイチョウ</t>
    </rPh>
    <rPh sb="12" eb="14">
      <t>ムラセ</t>
    </rPh>
    <rPh sb="15" eb="18">
      <t>トシフミ</t>
    </rPh>
    <phoneticPr fontId="8"/>
  </si>
  <si>
    <t>岐阜県バレーボール協会　</t>
    <rPh sb="0" eb="3">
      <t>ギフケン</t>
    </rPh>
    <rPh sb="9" eb="11">
      <t>キョウカイ</t>
    </rPh>
    <phoneticPr fontId="8"/>
  </si>
  <si>
    <t>会　長　　　　　　　　　武藤　容治</t>
    <rPh sb="12" eb="13">
      <t>タケシ</t>
    </rPh>
    <rPh sb="13" eb="14">
      <t>フジ</t>
    </rPh>
    <rPh sb="15" eb="16">
      <t>カタチ</t>
    </rPh>
    <rPh sb="16" eb="17">
      <t>オサム</t>
    </rPh>
    <phoneticPr fontId="8"/>
  </si>
  <si>
    <t>○○チーム</t>
    <phoneticPr fontId="2"/>
  </si>
  <si>
    <t>△△チーム</t>
    <phoneticPr fontId="2"/>
  </si>
  <si>
    <t>第○○回 ○○○○○○大会　県予選会　参加料</t>
    <phoneticPr fontId="2"/>
  </si>
  <si>
    <t>□□チーム</t>
    <phoneticPr fontId="2"/>
  </si>
  <si>
    <t>××チーム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</si>
</sst>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4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明朝"/>
      <family val="1"/>
      <charset val="128"/>
    </font>
    <font>
      <sz val="14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rgb="FF00B0F0"/>
      <name val="ＭＳ Ｐゴシック"/>
      <family val="3"/>
      <charset val="128"/>
      <scheme val="minor"/>
    </font>
    <font>
      <b/>
      <sz val="16"/>
      <name val="有澤真筆行書"/>
      <family val="4"/>
      <charset val="128"/>
    </font>
    <font>
      <b/>
      <sz val="11"/>
      <name val="ＭＳ Ｐゴシック"/>
      <family val="3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0234076967686"/>
        <bgColor indexed="64"/>
      </patternFill>
    </fill>
    <fill>
      <patternFill patternType="solid">
        <fgColor theme="3" tint="0.79992065187536243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</borders>
  <cellStyleXfs count="42"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0" borderId="24" applyNumberFormat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" fillId="3" borderId="25" applyNumberFormat="0" applyFont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2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29" fillId="0" borderId="29" applyNumberFormat="0" applyFill="0" applyAlignment="0" applyProtection="0">
      <alignment vertical="center"/>
    </xf>
    <xf numFmtId="0" fontId="30" fillId="0" borderId="3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31" applyNumberFormat="0" applyFill="0" applyAlignment="0" applyProtection="0">
      <alignment vertical="center"/>
    </xf>
    <xf numFmtId="0" fontId="32" fillId="33" borderId="32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2" borderId="27" applyNumberFormat="0" applyAlignment="0" applyProtection="0">
      <alignment vertical="center"/>
    </xf>
    <xf numFmtId="0" fontId="35" fillId="34" borderId="0" applyNumberFormat="0" applyBorder="0" applyAlignment="0" applyProtection="0">
      <alignment vertical="center"/>
    </xf>
  </cellStyleXfs>
  <cellXfs count="106">
    <xf numFmtId="0" fontId="0" fillId="0" borderId="0" xfId="0" applyAlignment="1">
      <alignment vertical="center"/>
    </xf>
    <xf numFmtId="0" fontId="0" fillId="4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2" xfId="0" applyFont="1" applyBorder="1" applyAlignment="1">
      <alignment horizontal="left" vertical="center" shrinkToFit="1"/>
    </xf>
    <xf numFmtId="0" fontId="3" fillId="4" borderId="2" xfId="0" applyFont="1" applyFill="1" applyBorder="1" applyAlignment="1"/>
    <xf numFmtId="0" fontId="3" fillId="0" borderId="2" xfId="0" applyFont="1" applyFill="1" applyBorder="1" applyAlignment="1"/>
    <xf numFmtId="0" fontId="3" fillId="0" borderId="2" xfId="0" applyFont="1" applyFill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wrapText="1" shrinkToFit="1"/>
    </xf>
    <xf numFmtId="0" fontId="3" fillId="0" borderId="2" xfId="0" applyFont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horizontal="left" vertical="center" indent="1"/>
    </xf>
    <xf numFmtId="0" fontId="9" fillId="0" borderId="0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6" fillId="0" borderId="7" xfId="0" applyFont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3" fontId="7" fillId="0" borderId="7" xfId="0" quotePrefix="1" applyNumberFormat="1" applyFont="1" applyBorder="1" applyAlignment="1">
      <alignment horizontal="distributed" vertical="center"/>
    </xf>
    <xf numFmtId="0" fontId="5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distributed" vertical="center"/>
    </xf>
    <xf numFmtId="0" fontId="14" fillId="0" borderId="2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/>
    </xf>
    <xf numFmtId="0" fontId="15" fillId="0" borderId="7" xfId="0" applyFont="1" applyBorder="1" applyAlignment="1">
      <alignment vertical="center"/>
    </xf>
    <xf numFmtId="0" fontId="9" fillId="0" borderId="0" xfId="0" quotePrefix="1" applyFont="1" applyAlignment="1">
      <alignment vertical="center"/>
    </xf>
    <xf numFmtId="0" fontId="3" fillId="0" borderId="16" xfId="0" applyFont="1" applyBorder="1" applyAlignment="1">
      <alignment horizontal="center" vertical="center"/>
    </xf>
    <xf numFmtId="3" fontId="0" fillId="0" borderId="15" xfId="0" applyNumberFormat="1" applyFill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5" xfId="0" applyFill="1" applyBorder="1" applyAlignment="1">
      <alignment vertical="center"/>
    </xf>
    <xf numFmtId="0" fontId="3" fillId="4" borderId="17" xfId="0" applyFont="1" applyFill="1" applyBorder="1" applyAlignment="1">
      <alignment horizontal="center" vertical="center"/>
    </xf>
    <xf numFmtId="0" fontId="0" fillId="4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6" fillId="35" borderId="20" xfId="0" applyFont="1" applyFill="1" applyBorder="1" applyAlignment="1">
      <alignment vertical="center"/>
    </xf>
    <xf numFmtId="0" fontId="9" fillId="35" borderId="21" xfId="0" applyFont="1" applyFill="1" applyBorder="1" applyAlignment="1">
      <alignment vertical="center"/>
    </xf>
    <xf numFmtId="0" fontId="17" fillId="5" borderId="0" xfId="0" applyFont="1" applyFill="1" applyAlignment="1">
      <alignment vertical="center"/>
    </xf>
    <xf numFmtId="0" fontId="5" fillId="35" borderId="21" xfId="0" applyFont="1" applyFill="1" applyBorder="1" applyAlignment="1">
      <alignment vertical="top"/>
    </xf>
    <xf numFmtId="0" fontId="5" fillId="35" borderId="21" xfId="0" applyFont="1" applyFill="1" applyBorder="1" applyAlignment="1">
      <alignment vertical="center"/>
    </xf>
    <xf numFmtId="0" fontId="5" fillId="35" borderId="21" xfId="0" applyFont="1" applyFill="1" applyBorder="1" applyAlignment="1"/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vertical="center" shrinkToFit="1"/>
    </xf>
    <xf numFmtId="0" fontId="0" fillId="0" borderId="22" xfId="0" applyBorder="1" applyAlignment="1">
      <alignment horizontal="center" vertical="center"/>
    </xf>
    <xf numFmtId="58" fontId="18" fillId="0" borderId="0" xfId="0" applyNumberFormat="1" applyFont="1" applyAlignment="1">
      <alignment horizontal="left" vertical="center"/>
    </xf>
    <xf numFmtId="0" fontId="0" fillId="0" borderId="19" xfId="0" applyBorder="1" applyAlignment="1">
      <alignment horizontal="center"/>
    </xf>
    <xf numFmtId="0" fontId="9" fillId="0" borderId="8" xfId="0" applyFont="1" applyBorder="1" applyAlignment="1">
      <alignment vertical="center" shrinkToFit="1"/>
    </xf>
    <xf numFmtId="0" fontId="10" fillId="0" borderId="0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9" fillId="35" borderId="23" xfId="0" applyFont="1" applyFill="1" applyBorder="1" applyAlignment="1">
      <alignment vertical="center"/>
    </xf>
    <xf numFmtId="0" fontId="3" fillId="4" borderId="33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36" fillId="0" borderId="2" xfId="0" applyFont="1" applyBorder="1">
      <alignment vertical="center"/>
    </xf>
    <xf numFmtId="3" fontId="0" fillId="0" borderId="2" xfId="0" applyNumberFormat="1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/>
    </xf>
    <xf numFmtId="0" fontId="37" fillId="0" borderId="2" xfId="0" applyFont="1" applyBorder="1">
      <alignment vertic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3" fontId="0" fillId="0" borderId="2" xfId="0" applyNumberFormat="1" applyFill="1" applyBorder="1" applyAlignment="1">
      <alignment vertical="center"/>
    </xf>
    <xf numFmtId="0" fontId="4" fillId="36" borderId="22" xfId="0" applyFont="1" applyFill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35" xfId="0" applyFont="1" applyBorder="1" applyAlignment="1">
      <alignment vertical="center"/>
    </xf>
    <xf numFmtId="0" fontId="6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Border="1" applyAlignment="1">
      <alignment horizontal="center" vertical="center"/>
    </xf>
    <xf numFmtId="176" fontId="11" fillId="0" borderId="0" xfId="0" quotePrefix="1" applyNumberFormat="1" applyFont="1" applyBorder="1" applyAlignment="1">
      <alignment horizontal="center" vertical="center"/>
    </xf>
    <xf numFmtId="176" fontId="11" fillId="0" borderId="0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left" vertical="center" shrinkToFit="1"/>
    </xf>
    <xf numFmtId="0" fontId="9" fillId="0" borderId="8" xfId="0" applyFont="1" applyBorder="1" applyAlignment="1">
      <alignment horizontal="left" vertical="center" shrinkToFi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9" fillId="0" borderId="2" xfId="0" applyFont="1" applyBorder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E102"/>
  <sheetViews>
    <sheetView zoomScaleNormal="100" workbookViewId="0">
      <selection activeCell="D13" sqref="D13"/>
    </sheetView>
  </sheetViews>
  <sheetFormatPr defaultRowHeight="13.2"/>
  <cols>
    <col min="1" max="1" width="4.6640625" customWidth="1"/>
    <col min="2" max="2" width="33.109375" customWidth="1"/>
    <col min="3" max="3" width="12.33203125" customWidth="1"/>
    <col min="4" max="4" width="82.109375" bestFit="1" customWidth="1"/>
    <col min="5" max="5" width="11" customWidth="1"/>
  </cols>
  <sheetData>
    <row r="1" spans="1:5" ht="30" customHeight="1" thickBot="1">
      <c r="A1" s="88" t="s">
        <v>13</v>
      </c>
      <c r="B1" s="88"/>
      <c r="C1" s="68" t="s">
        <v>20</v>
      </c>
      <c r="D1" s="69">
        <v>45748</v>
      </c>
    </row>
    <row r="2" spans="1:5" ht="21" customHeight="1" thickBot="1">
      <c r="A2" s="75" t="s">
        <v>1</v>
      </c>
      <c r="B2" s="76" t="s">
        <v>19</v>
      </c>
      <c r="C2" s="51" t="s">
        <v>0</v>
      </c>
      <c r="D2" s="77" t="s">
        <v>12</v>
      </c>
      <c r="E2" s="55" t="s">
        <v>15</v>
      </c>
    </row>
    <row r="3" spans="1:5" ht="12" customHeight="1" thickTop="1">
      <c r="A3" s="78">
        <v>1</v>
      </c>
      <c r="B3" s="105" t="s">
        <v>32</v>
      </c>
      <c r="C3" s="80">
        <v>7000</v>
      </c>
      <c r="D3" s="81" t="s">
        <v>34</v>
      </c>
      <c r="E3" s="56">
        <v>1</v>
      </c>
    </row>
    <row r="4" spans="1:5" ht="12" customHeight="1">
      <c r="A4" s="82">
        <f>A3+1</f>
        <v>2</v>
      </c>
      <c r="B4" s="105" t="s">
        <v>33</v>
      </c>
      <c r="C4" s="80">
        <v>7000</v>
      </c>
      <c r="D4" s="81" t="s">
        <v>34</v>
      </c>
      <c r="E4" s="70">
        <v>2</v>
      </c>
    </row>
    <row r="5" spans="1:5" ht="12" customHeight="1">
      <c r="A5" s="78">
        <f>A4+1</f>
        <v>3</v>
      </c>
      <c r="B5" s="105" t="s">
        <v>35</v>
      </c>
      <c r="C5" s="80">
        <v>7000</v>
      </c>
      <c r="D5" s="81" t="s">
        <v>34</v>
      </c>
      <c r="E5" s="58">
        <v>3</v>
      </c>
    </row>
    <row r="6" spans="1:5" ht="12" customHeight="1">
      <c r="A6" s="78">
        <f>A5+1</f>
        <v>4</v>
      </c>
      <c r="B6" s="105" t="s">
        <v>36</v>
      </c>
      <c r="C6" s="80">
        <v>7000</v>
      </c>
      <c r="D6" s="81" t="s">
        <v>34</v>
      </c>
      <c r="E6" s="58">
        <v>4</v>
      </c>
    </row>
    <row r="7" spans="1:5" ht="12" customHeight="1">
      <c r="A7" s="78">
        <f>A6+1</f>
        <v>5</v>
      </c>
      <c r="B7" s="79"/>
      <c r="C7" s="80"/>
      <c r="D7" s="81"/>
      <c r="E7" s="58">
        <v>5</v>
      </c>
    </row>
    <row r="8" spans="1:5" ht="12" customHeight="1">
      <c r="A8" s="78">
        <f t="shared" ref="A8:A68" si="0">A7+1</f>
        <v>6</v>
      </c>
      <c r="B8" s="79"/>
      <c r="C8" s="80"/>
      <c r="D8" s="81"/>
      <c r="E8" s="58">
        <v>6</v>
      </c>
    </row>
    <row r="9" spans="1:5" ht="12" customHeight="1">
      <c r="A9" s="78">
        <f t="shared" si="0"/>
        <v>7</v>
      </c>
      <c r="B9" s="79"/>
      <c r="C9" s="80"/>
      <c r="D9" s="81"/>
      <c r="E9" s="58">
        <v>7</v>
      </c>
    </row>
    <row r="10" spans="1:5" ht="12" customHeight="1">
      <c r="A10" s="78">
        <f>A9+1</f>
        <v>8</v>
      </c>
      <c r="B10" s="79"/>
      <c r="C10" s="80"/>
      <c r="D10" s="81"/>
      <c r="E10" s="58">
        <v>8</v>
      </c>
    </row>
    <row r="11" spans="1:5" ht="12" customHeight="1">
      <c r="A11" s="78">
        <f t="shared" si="0"/>
        <v>9</v>
      </c>
      <c r="B11" s="79"/>
      <c r="C11" s="80"/>
      <c r="D11" s="81"/>
      <c r="E11" s="58">
        <v>9</v>
      </c>
    </row>
    <row r="12" spans="1:5" ht="12" customHeight="1">
      <c r="A12" s="78">
        <f t="shared" si="0"/>
        <v>10</v>
      </c>
      <c r="B12" s="79"/>
      <c r="C12" s="80"/>
      <c r="D12" s="81"/>
      <c r="E12" s="56">
        <v>10</v>
      </c>
    </row>
    <row r="13" spans="1:5" ht="12" customHeight="1">
      <c r="A13" s="78">
        <f t="shared" si="0"/>
        <v>11</v>
      </c>
      <c r="B13" s="83"/>
      <c r="C13" s="80"/>
      <c r="D13" s="81"/>
      <c r="E13" s="70">
        <v>11</v>
      </c>
    </row>
    <row r="14" spans="1:5" ht="12" customHeight="1">
      <c r="A14" s="78">
        <f t="shared" si="0"/>
        <v>12</v>
      </c>
      <c r="B14" s="83"/>
      <c r="C14" s="80"/>
      <c r="D14" s="81"/>
      <c r="E14" s="58">
        <v>12</v>
      </c>
    </row>
    <row r="15" spans="1:5" ht="12" customHeight="1">
      <c r="A15" s="78">
        <f t="shared" si="0"/>
        <v>13</v>
      </c>
      <c r="B15" s="83"/>
      <c r="C15" s="80"/>
      <c r="D15" s="81"/>
      <c r="E15" s="58">
        <v>13</v>
      </c>
    </row>
    <row r="16" spans="1:5" ht="12" customHeight="1">
      <c r="A16" s="78">
        <f t="shared" si="0"/>
        <v>14</v>
      </c>
      <c r="B16" s="83"/>
      <c r="C16" s="80"/>
      <c r="D16" s="81"/>
      <c r="E16" s="58">
        <v>14</v>
      </c>
    </row>
    <row r="17" spans="1:5" ht="12" customHeight="1">
      <c r="A17" s="78">
        <f t="shared" si="0"/>
        <v>15</v>
      </c>
      <c r="B17" s="83"/>
      <c r="C17" s="80"/>
      <c r="D17" s="81"/>
      <c r="E17" s="58">
        <v>15</v>
      </c>
    </row>
    <row r="18" spans="1:5" ht="12" customHeight="1">
      <c r="A18" s="78">
        <f t="shared" si="0"/>
        <v>16</v>
      </c>
      <c r="B18" s="83"/>
      <c r="C18" s="80"/>
      <c r="D18" s="81"/>
      <c r="E18" s="58">
        <v>16</v>
      </c>
    </row>
    <row r="19" spans="1:5" ht="12" customHeight="1">
      <c r="A19" s="78">
        <f t="shared" si="0"/>
        <v>17</v>
      </c>
      <c r="B19" s="83"/>
      <c r="C19" s="80"/>
      <c r="D19" s="81"/>
      <c r="E19" s="58">
        <v>17</v>
      </c>
    </row>
    <row r="20" spans="1:5" ht="12" customHeight="1">
      <c r="A20" s="84">
        <f t="shared" si="0"/>
        <v>18</v>
      </c>
      <c r="B20" s="83"/>
      <c r="C20" s="80"/>
      <c r="D20" s="81"/>
      <c r="E20" s="58">
        <v>18</v>
      </c>
    </row>
    <row r="21" spans="1:5" ht="12" customHeight="1">
      <c r="A21" s="78">
        <f t="shared" si="0"/>
        <v>19</v>
      </c>
      <c r="B21" s="83"/>
      <c r="C21" s="80"/>
      <c r="D21" s="81"/>
      <c r="E21" s="56"/>
    </row>
    <row r="22" spans="1:5" ht="12" customHeight="1">
      <c r="A22" s="78">
        <f t="shared" si="0"/>
        <v>20</v>
      </c>
      <c r="B22" s="83"/>
      <c r="C22" s="80"/>
      <c r="D22" s="81"/>
      <c r="E22" s="70"/>
    </row>
    <row r="23" spans="1:5" ht="12" customHeight="1">
      <c r="A23" s="78">
        <f t="shared" si="0"/>
        <v>21</v>
      </c>
      <c r="B23" s="83"/>
      <c r="C23" s="80"/>
      <c r="D23" s="85"/>
      <c r="E23" s="58"/>
    </row>
    <row r="24" spans="1:5" ht="12" customHeight="1">
      <c r="A24" s="84">
        <f t="shared" si="0"/>
        <v>22</v>
      </c>
      <c r="B24" s="86"/>
      <c r="C24" s="87"/>
      <c r="D24" s="85"/>
      <c r="E24" s="57"/>
    </row>
    <row r="25" spans="1:5" ht="12" customHeight="1">
      <c r="A25" s="1">
        <f t="shared" si="0"/>
        <v>23</v>
      </c>
      <c r="B25" s="48"/>
      <c r="C25" s="52"/>
      <c r="D25" s="53"/>
      <c r="E25" s="58"/>
    </row>
    <row r="26" spans="1:5" ht="12" customHeight="1">
      <c r="A26" s="1">
        <f t="shared" si="0"/>
        <v>24</v>
      </c>
      <c r="B26" s="48"/>
      <c r="C26" s="52"/>
      <c r="D26" s="53"/>
      <c r="E26" s="58"/>
    </row>
    <row r="27" spans="1:5" ht="12" customHeight="1">
      <c r="A27" s="1">
        <f t="shared" si="0"/>
        <v>25</v>
      </c>
      <c r="B27" s="48"/>
      <c r="C27" s="52"/>
      <c r="D27" s="53"/>
      <c r="E27" s="58"/>
    </row>
    <row r="28" spans="1:5" ht="12" customHeight="1">
      <c r="A28" s="1">
        <f t="shared" si="0"/>
        <v>26</v>
      </c>
      <c r="B28" s="48"/>
      <c r="C28" s="52"/>
      <c r="D28" s="53"/>
      <c r="E28" s="58"/>
    </row>
    <row r="29" spans="1:5" ht="12" customHeight="1">
      <c r="A29" s="1">
        <f t="shared" si="0"/>
        <v>27</v>
      </c>
      <c r="B29" s="47"/>
      <c r="C29" s="52"/>
      <c r="D29" s="53"/>
      <c r="E29" s="58"/>
    </row>
    <row r="30" spans="1:5" ht="12" customHeight="1">
      <c r="A30" s="1">
        <f t="shared" si="0"/>
        <v>28</v>
      </c>
      <c r="B30" s="47"/>
      <c r="C30" s="52"/>
      <c r="D30" s="53"/>
      <c r="E30" s="58"/>
    </row>
    <row r="31" spans="1:5" ht="12" customHeight="1">
      <c r="A31" s="1">
        <f t="shared" si="0"/>
        <v>29</v>
      </c>
      <c r="B31" s="47"/>
      <c r="C31" s="52"/>
      <c r="D31" s="53"/>
      <c r="E31" s="58"/>
    </row>
    <row r="32" spans="1:5" ht="12" customHeight="1">
      <c r="A32" s="1">
        <f t="shared" si="0"/>
        <v>30</v>
      </c>
      <c r="B32" s="47"/>
      <c r="C32" s="52"/>
      <c r="D32" s="53"/>
      <c r="E32" s="58"/>
    </row>
    <row r="33" spans="1:5" ht="12" customHeight="1">
      <c r="A33" s="1">
        <f t="shared" si="0"/>
        <v>31</v>
      </c>
      <c r="B33" s="47"/>
      <c r="C33" s="52"/>
      <c r="D33" s="53"/>
      <c r="E33" s="58"/>
    </row>
    <row r="34" spans="1:5" ht="12" customHeight="1">
      <c r="A34" s="1">
        <f t="shared" si="0"/>
        <v>32</v>
      </c>
      <c r="B34" s="47"/>
      <c r="C34" s="52"/>
      <c r="D34" s="53"/>
      <c r="E34" s="58"/>
    </row>
    <row r="35" spans="1:5" ht="12" customHeight="1">
      <c r="A35" s="1">
        <f t="shared" si="0"/>
        <v>33</v>
      </c>
      <c r="B35" s="47"/>
      <c r="C35" s="52"/>
      <c r="D35" s="53"/>
      <c r="E35" s="58"/>
    </row>
    <row r="36" spans="1:5" ht="12" customHeight="1">
      <c r="A36" s="1">
        <f t="shared" si="0"/>
        <v>34</v>
      </c>
      <c r="B36" s="47"/>
      <c r="C36" s="52"/>
      <c r="D36" s="53"/>
      <c r="E36" s="58"/>
    </row>
    <row r="37" spans="1:5" ht="12" customHeight="1">
      <c r="A37" s="1">
        <f t="shared" si="0"/>
        <v>35</v>
      </c>
      <c r="B37" s="47"/>
      <c r="C37" s="52"/>
      <c r="D37" s="53"/>
      <c r="E37" s="58"/>
    </row>
    <row r="38" spans="1:5" ht="12" customHeight="1">
      <c r="A38" s="1">
        <f t="shared" si="0"/>
        <v>36</v>
      </c>
      <c r="B38" s="47"/>
      <c r="C38" s="52"/>
      <c r="D38" s="53"/>
      <c r="E38" s="58"/>
    </row>
    <row r="39" spans="1:5" ht="12" customHeight="1">
      <c r="A39" s="1">
        <f t="shared" si="0"/>
        <v>37</v>
      </c>
      <c r="B39" s="47"/>
      <c r="C39" s="52"/>
      <c r="D39" s="53"/>
      <c r="E39" s="58"/>
    </row>
    <row r="40" spans="1:5" ht="12" customHeight="1">
      <c r="A40" s="1">
        <f t="shared" si="0"/>
        <v>38</v>
      </c>
      <c r="B40" s="47"/>
      <c r="C40" s="52"/>
      <c r="D40" s="53"/>
      <c r="E40" s="58"/>
    </row>
    <row r="41" spans="1:5" ht="12" customHeight="1">
      <c r="A41" s="1">
        <f t="shared" si="0"/>
        <v>39</v>
      </c>
      <c r="B41" s="47"/>
      <c r="C41" s="52"/>
      <c r="D41" s="53"/>
      <c r="E41" s="58"/>
    </row>
    <row r="42" spans="1:5" ht="12" customHeight="1">
      <c r="A42" s="1">
        <f t="shared" si="0"/>
        <v>40</v>
      </c>
      <c r="B42" s="47"/>
      <c r="C42" s="52"/>
      <c r="D42" s="53"/>
      <c r="E42" s="58"/>
    </row>
    <row r="43" spans="1:5" ht="12" customHeight="1">
      <c r="A43" s="1">
        <f t="shared" si="0"/>
        <v>41</v>
      </c>
      <c r="B43" s="47"/>
      <c r="C43" s="52"/>
      <c r="D43" s="53"/>
      <c r="E43" s="58"/>
    </row>
    <row r="44" spans="1:5" ht="12" customHeight="1">
      <c r="A44" s="2">
        <f t="shared" si="0"/>
        <v>42</v>
      </c>
      <c r="B44" s="47"/>
      <c r="C44" s="52"/>
      <c r="D44" s="53"/>
      <c r="E44" s="57"/>
    </row>
    <row r="45" spans="1:5" ht="12" customHeight="1">
      <c r="A45" s="1">
        <f t="shared" si="0"/>
        <v>43</v>
      </c>
      <c r="B45" s="47"/>
      <c r="C45" s="52"/>
      <c r="D45" s="53"/>
      <c r="E45" s="58"/>
    </row>
    <row r="46" spans="1:5" ht="12" customHeight="1">
      <c r="A46" s="1">
        <f t="shared" si="0"/>
        <v>44</v>
      </c>
      <c r="B46" s="47"/>
      <c r="C46" s="52"/>
      <c r="D46" s="53"/>
      <c r="E46" s="58"/>
    </row>
    <row r="47" spans="1:5" ht="12" customHeight="1">
      <c r="A47" s="1">
        <f t="shared" si="0"/>
        <v>45</v>
      </c>
      <c r="B47" s="47"/>
      <c r="C47" s="52"/>
      <c r="D47" s="53"/>
      <c r="E47" s="58"/>
    </row>
    <row r="48" spans="1:5" ht="12" customHeight="1">
      <c r="A48" s="1">
        <f t="shared" si="0"/>
        <v>46</v>
      </c>
      <c r="B48" s="47"/>
      <c r="C48" s="52"/>
      <c r="D48" s="53"/>
      <c r="E48" s="58"/>
    </row>
    <row r="49" spans="1:5" ht="12" customHeight="1">
      <c r="A49" s="1">
        <f t="shared" si="0"/>
        <v>47</v>
      </c>
      <c r="B49" s="47"/>
      <c r="C49" s="52"/>
      <c r="D49" s="53"/>
      <c r="E49" s="58"/>
    </row>
    <row r="50" spans="1:5" ht="12" customHeight="1">
      <c r="A50" s="1">
        <f t="shared" si="0"/>
        <v>48</v>
      </c>
      <c r="B50" s="47"/>
      <c r="C50" s="52"/>
      <c r="D50" s="53"/>
      <c r="E50" s="58"/>
    </row>
    <row r="51" spans="1:5" s="9" customFormat="1" ht="12" customHeight="1">
      <c r="A51" s="2">
        <f>A50+1</f>
        <v>49</v>
      </c>
      <c r="B51" s="5"/>
      <c r="C51" s="52"/>
      <c r="D51" s="54"/>
      <c r="E51" s="57"/>
    </row>
    <row r="52" spans="1:5" s="9" customFormat="1" ht="12" customHeight="1">
      <c r="A52" s="2">
        <f t="shared" si="0"/>
        <v>50</v>
      </c>
      <c r="B52" s="5"/>
      <c r="C52" s="52"/>
      <c r="D52" s="54"/>
      <c r="E52" s="57"/>
    </row>
    <row r="53" spans="1:5" s="9" customFormat="1" ht="12" customHeight="1">
      <c r="A53" s="2">
        <f>A52+1</f>
        <v>51</v>
      </c>
      <c r="B53" s="5"/>
      <c r="C53" s="52"/>
      <c r="D53" s="54"/>
      <c r="E53" s="57"/>
    </row>
    <row r="54" spans="1:5" ht="12" customHeight="1">
      <c r="A54" s="1">
        <f t="shared" si="0"/>
        <v>52</v>
      </c>
      <c r="B54" s="5"/>
      <c r="C54" s="52"/>
      <c r="D54" s="53"/>
      <c r="E54" s="58"/>
    </row>
    <row r="55" spans="1:5" ht="12" customHeight="1">
      <c r="A55" s="1">
        <f t="shared" si="0"/>
        <v>53</v>
      </c>
      <c r="B55" s="5"/>
      <c r="C55" s="52"/>
      <c r="D55" s="53"/>
      <c r="E55" s="58"/>
    </row>
    <row r="56" spans="1:5" ht="12" customHeight="1">
      <c r="A56" s="1">
        <f>A55+1</f>
        <v>54</v>
      </c>
      <c r="B56" s="4"/>
      <c r="C56" s="52"/>
      <c r="D56" s="53"/>
      <c r="E56" s="58"/>
    </row>
    <row r="57" spans="1:5" ht="12" customHeight="1">
      <c r="A57" s="1">
        <f t="shared" si="0"/>
        <v>55</v>
      </c>
      <c r="B57" s="4"/>
      <c r="C57" s="52"/>
      <c r="D57" s="53"/>
      <c r="E57" s="58"/>
    </row>
    <row r="58" spans="1:5" ht="12" customHeight="1">
      <c r="A58" s="1">
        <f t="shared" si="0"/>
        <v>56</v>
      </c>
      <c r="B58" s="4"/>
      <c r="C58" s="52"/>
      <c r="D58" s="53"/>
      <c r="E58" s="58"/>
    </row>
    <row r="59" spans="1:5" ht="12" customHeight="1">
      <c r="A59" s="1">
        <f t="shared" si="0"/>
        <v>57</v>
      </c>
      <c r="B59" s="4"/>
      <c r="C59" s="52"/>
      <c r="D59" s="53"/>
      <c r="E59" s="58"/>
    </row>
    <row r="60" spans="1:5" ht="12" customHeight="1">
      <c r="A60" s="1">
        <f t="shared" si="0"/>
        <v>58</v>
      </c>
      <c r="B60" s="4"/>
      <c r="C60" s="52"/>
      <c r="D60" s="53"/>
      <c r="E60" s="58"/>
    </row>
    <row r="61" spans="1:5" ht="12" customHeight="1">
      <c r="A61" s="1">
        <f t="shared" si="0"/>
        <v>59</v>
      </c>
      <c r="B61" s="4"/>
      <c r="C61" s="52"/>
      <c r="D61" s="53"/>
      <c r="E61" s="58"/>
    </row>
    <row r="62" spans="1:5" ht="12" customHeight="1">
      <c r="A62" s="1">
        <f t="shared" si="0"/>
        <v>60</v>
      </c>
      <c r="B62" s="4"/>
      <c r="C62" s="52"/>
      <c r="D62" s="53"/>
      <c r="E62" s="58"/>
    </row>
    <row r="63" spans="1:5" ht="12" customHeight="1">
      <c r="A63" s="1">
        <f t="shared" si="0"/>
        <v>61</v>
      </c>
      <c r="B63" s="4"/>
      <c r="C63" s="52"/>
      <c r="D63" s="53"/>
      <c r="E63" s="58"/>
    </row>
    <row r="64" spans="1:5" ht="12" customHeight="1">
      <c r="A64" s="1">
        <f t="shared" si="0"/>
        <v>62</v>
      </c>
      <c r="B64" s="3"/>
      <c r="C64" s="52"/>
      <c r="D64" s="53"/>
      <c r="E64" s="58"/>
    </row>
    <row r="65" spans="1:5" ht="12" customHeight="1">
      <c r="A65" s="1">
        <f t="shared" si="0"/>
        <v>63</v>
      </c>
      <c r="B65" s="3"/>
      <c r="C65" s="52"/>
      <c r="D65" s="53"/>
      <c r="E65" s="58"/>
    </row>
    <row r="66" spans="1:5" ht="12" customHeight="1">
      <c r="A66" s="1">
        <f t="shared" si="0"/>
        <v>64</v>
      </c>
      <c r="B66" s="3"/>
      <c r="C66" s="52"/>
      <c r="D66" s="53"/>
      <c r="E66" s="58"/>
    </row>
    <row r="67" spans="1:5" ht="12" customHeight="1">
      <c r="A67" s="1">
        <f t="shared" si="0"/>
        <v>65</v>
      </c>
      <c r="B67" s="3"/>
      <c r="C67" s="52"/>
      <c r="D67" s="53"/>
      <c r="E67" s="58"/>
    </row>
    <row r="68" spans="1:5" ht="12" customHeight="1">
      <c r="A68" s="1">
        <f t="shared" si="0"/>
        <v>66</v>
      </c>
      <c r="B68" s="3"/>
      <c r="C68" s="52"/>
      <c r="D68" s="53"/>
      <c r="E68" s="58"/>
    </row>
    <row r="69" spans="1:5" ht="12" customHeight="1">
      <c r="A69" s="1">
        <f t="shared" ref="A69:A102" si="1">A68+1</f>
        <v>67</v>
      </c>
      <c r="B69" s="3"/>
      <c r="C69" s="52"/>
      <c r="D69" s="53"/>
      <c r="E69" s="58"/>
    </row>
    <row r="70" spans="1:5" ht="12" customHeight="1">
      <c r="A70" s="1">
        <f t="shared" si="1"/>
        <v>68</v>
      </c>
      <c r="B70" s="3"/>
      <c r="C70" s="52"/>
      <c r="D70" s="53"/>
      <c r="E70" s="58"/>
    </row>
    <row r="71" spans="1:5" ht="12" customHeight="1">
      <c r="A71" s="2">
        <f t="shared" si="1"/>
        <v>69</v>
      </c>
      <c r="B71" s="6"/>
      <c r="C71" s="52"/>
      <c r="D71" s="53"/>
      <c r="E71" s="57"/>
    </row>
    <row r="72" spans="1:5" ht="12" customHeight="1">
      <c r="A72" s="1">
        <f t="shared" si="1"/>
        <v>70</v>
      </c>
      <c r="B72" s="7"/>
      <c r="C72" s="52"/>
      <c r="D72" s="53"/>
      <c r="E72" s="58"/>
    </row>
    <row r="73" spans="1:5" ht="12" customHeight="1">
      <c r="A73" s="1">
        <f t="shared" si="1"/>
        <v>71</v>
      </c>
      <c r="B73" s="3"/>
      <c r="C73" s="52"/>
      <c r="D73" s="53"/>
      <c r="E73" s="58"/>
    </row>
    <row r="74" spans="1:5" ht="12" customHeight="1">
      <c r="A74" s="1">
        <f t="shared" si="1"/>
        <v>72</v>
      </c>
      <c r="B74" s="3"/>
      <c r="C74" s="52"/>
      <c r="D74" s="53"/>
      <c r="E74" s="58"/>
    </row>
    <row r="75" spans="1:5" ht="12" customHeight="1">
      <c r="A75" s="1">
        <f t="shared" si="1"/>
        <v>73</v>
      </c>
      <c r="B75" s="3"/>
      <c r="C75" s="52"/>
      <c r="D75" s="53"/>
      <c r="E75" s="58"/>
    </row>
    <row r="76" spans="1:5" ht="12" customHeight="1">
      <c r="A76" s="1">
        <f t="shared" si="1"/>
        <v>74</v>
      </c>
      <c r="B76" s="7"/>
      <c r="C76" s="52"/>
      <c r="D76" s="53"/>
      <c r="E76" s="58"/>
    </row>
    <row r="77" spans="1:5" ht="12" customHeight="1">
      <c r="A77" s="1">
        <f t="shared" si="1"/>
        <v>75</v>
      </c>
      <c r="B77" s="3"/>
      <c r="C77" s="52"/>
      <c r="D77" s="53"/>
      <c r="E77" s="58"/>
    </row>
    <row r="78" spans="1:5" ht="12" customHeight="1">
      <c r="A78" s="1">
        <f t="shared" si="1"/>
        <v>76</v>
      </c>
      <c r="B78" s="3"/>
      <c r="C78" s="52"/>
      <c r="D78" s="53"/>
      <c r="E78" s="58"/>
    </row>
    <row r="79" spans="1:5" ht="12" customHeight="1">
      <c r="A79" s="1">
        <f t="shared" si="1"/>
        <v>77</v>
      </c>
      <c r="B79" s="3"/>
      <c r="C79" s="52"/>
      <c r="D79" s="53"/>
      <c r="E79" s="58"/>
    </row>
    <row r="80" spans="1:5" ht="12" customHeight="1">
      <c r="A80" s="1">
        <f t="shared" si="1"/>
        <v>78</v>
      </c>
      <c r="B80" s="3"/>
      <c r="C80" s="52"/>
      <c r="D80" s="53"/>
      <c r="E80" s="58"/>
    </row>
    <row r="81" spans="1:5" ht="12" customHeight="1">
      <c r="A81" s="1">
        <f t="shared" si="1"/>
        <v>79</v>
      </c>
      <c r="B81" s="3"/>
      <c r="C81" s="52"/>
      <c r="D81" s="53"/>
      <c r="E81" s="58"/>
    </row>
    <row r="82" spans="1:5" ht="12" customHeight="1">
      <c r="A82" s="2">
        <f t="shared" si="1"/>
        <v>80</v>
      </c>
      <c r="B82" s="6"/>
      <c r="C82" s="52"/>
      <c r="D82" s="53"/>
      <c r="E82" s="57"/>
    </row>
    <row r="83" spans="1:5" ht="12" customHeight="1">
      <c r="A83" s="2">
        <f t="shared" si="1"/>
        <v>81</v>
      </c>
      <c r="B83" s="6"/>
      <c r="C83" s="52"/>
      <c r="D83" s="53"/>
      <c r="E83" s="57"/>
    </row>
    <row r="84" spans="1:5" ht="12" customHeight="1">
      <c r="A84" s="1">
        <f t="shared" si="1"/>
        <v>82</v>
      </c>
      <c r="B84" s="8"/>
      <c r="C84" s="52"/>
      <c r="D84" s="53"/>
      <c r="E84" s="58"/>
    </row>
    <row r="85" spans="1:5" ht="12" customHeight="1">
      <c r="A85" s="1">
        <f t="shared" si="1"/>
        <v>83</v>
      </c>
      <c r="B85" s="3"/>
      <c r="C85" s="52"/>
      <c r="D85" s="53"/>
      <c r="E85" s="58"/>
    </row>
    <row r="86" spans="1:5" ht="12" customHeight="1">
      <c r="A86" s="1">
        <f t="shared" si="1"/>
        <v>84</v>
      </c>
      <c r="B86" s="3"/>
      <c r="C86" s="52"/>
      <c r="D86" s="53"/>
      <c r="E86" s="58"/>
    </row>
    <row r="87" spans="1:5" ht="12" customHeight="1">
      <c r="A87" s="1">
        <f t="shared" si="1"/>
        <v>85</v>
      </c>
      <c r="B87" s="3"/>
      <c r="C87" s="52"/>
      <c r="D87" s="53"/>
      <c r="E87" s="58"/>
    </row>
    <row r="88" spans="1:5" ht="12" customHeight="1">
      <c r="A88" s="1">
        <f t="shared" si="1"/>
        <v>86</v>
      </c>
      <c r="B88" s="3"/>
      <c r="C88" s="52"/>
      <c r="D88" s="53"/>
      <c r="E88" s="58"/>
    </row>
    <row r="89" spans="1:5" ht="12" customHeight="1">
      <c r="A89" s="1">
        <f t="shared" si="1"/>
        <v>87</v>
      </c>
      <c r="B89" s="3"/>
      <c r="C89" s="52"/>
      <c r="D89" s="53"/>
      <c r="E89" s="58"/>
    </row>
    <row r="90" spans="1:5" ht="12" customHeight="1">
      <c r="A90" s="1">
        <f t="shared" si="1"/>
        <v>88</v>
      </c>
      <c r="B90" s="3"/>
      <c r="C90" s="52"/>
      <c r="D90" s="53"/>
      <c r="E90" s="58"/>
    </row>
    <row r="91" spans="1:5" ht="12" customHeight="1">
      <c r="A91" s="1">
        <f t="shared" si="1"/>
        <v>89</v>
      </c>
      <c r="B91" s="3"/>
      <c r="C91" s="52"/>
      <c r="D91" s="53"/>
      <c r="E91" s="58"/>
    </row>
    <row r="92" spans="1:5" ht="12" customHeight="1">
      <c r="A92" s="1">
        <f t="shared" si="1"/>
        <v>90</v>
      </c>
      <c r="B92" s="3"/>
      <c r="C92" s="52"/>
      <c r="D92" s="53"/>
      <c r="E92" s="58"/>
    </row>
    <row r="93" spans="1:5" ht="12" customHeight="1">
      <c r="A93" s="1">
        <f t="shared" si="1"/>
        <v>91</v>
      </c>
      <c r="B93" s="3"/>
      <c r="C93" s="52"/>
      <c r="D93" s="53"/>
      <c r="E93" s="58"/>
    </row>
    <row r="94" spans="1:5" ht="12" customHeight="1">
      <c r="A94" s="1">
        <f t="shared" si="1"/>
        <v>92</v>
      </c>
      <c r="B94" s="3"/>
      <c r="C94" s="52"/>
      <c r="D94" s="53"/>
      <c r="E94" s="58"/>
    </row>
    <row r="95" spans="1:5" ht="12" customHeight="1">
      <c r="A95" s="1">
        <f t="shared" si="1"/>
        <v>93</v>
      </c>
      <c r="B95" s="3"/>
      <c r="C95" s="52"/>
      <c r="D95" s="53"/>
      <c r="E95" s="58"/>
    </row>
    <row r="96" spans="1:5" ht="12" customHeight="1">
      <c r="A96" s="1">
        <f t="shared" si="1"/>
        <v>94</v>
      </c>
      <c r="B96" s="3"/>
      <c r="C96" s="52"/>
      <c r="D96" s="53"/>
      <c r="E96" s="58"/>
    </row>
    <row r="97" spans="1:5" ht="12" customHeight="1">
      <c r="A97" s="1">
        <f t="shared" si="1"/>
        <v>95</v>
      </c>
      <c r="B97" s="3"/>
      <c r="C97" s="52"/>
      <c r="D97" s="53"/>
      <c r="E97" s="58"/>
    </row>
    <row r="98" spans="1:5" ht="12" customHeight="1">
      <c r="A98" s="1">
        <f t="shared" si="1"/>
        <v>96</v>
      </c>
      <c r="B98" s="3"/>
      <c r="C98" s="52"/>
      <c r="D98" s="53"/>
      <c r="E98" s="58"/>
    </row>
    <row r="99" spans="1:5" ht="12" customHeight="1">
      <c r="A99" s="1">
        <f t="shared" si="1"/>
        <v>97</v>
      </c>
      <c r="B99" s="3"/>
      <c r="C99" s="52"/>
      <c r="D99" s="53"/>
      <c r="E99" s="58"/>
    </row>
    <row r="100" spans="1:5" ht="12" customHeight="1">
      <c r="A100" s="1">
        <f t="shared" si="1"/>
        <v>98</v>
      </c>
      <c r="B100" s="3"/>
      <c r="C100" s="52"/>
      <c r="D100" s="53"/>
      <c r="E100" s="58"/>
    </row>
    <row r="101" spans="1:5" ht="12" customHeight="1">
      <c r="A101" s="1">
        <f t="shared" si="1"/>
        <v>99</v>
      </c>
      <c r="B101" s="3"/>
      <c r="C101" s="52"/>
      <c r="D101" s="53"/>
      <c r="E101" s="58"/>
    </row>
    <row r="102" spans="1:5" ht="12" customHeight="1">
      <c r="A102" s="1">
        <f t="shared" si="1"/>
        <v>100</v>
      </c>
      <c r="B102" s="3"/>
      <c r="C102" s="52"/>
      <c r="D102" s="53"/>
      <c r="E102" s="58"/>
    </row>
  </sheetData>
  <mergeCells count="1">
    <mergeCell ref="A1:B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Q84"/>
  <sheetViews>
    <sheetView tabSelected="1" view="pageBreakPreview" zoomScaleNormal="100" zoomScaleSheetLayoutView="100" workbookViewId="0">
      <selection activeCell="E1" sqref="E1"/>
    </sheetView>
  </sheetViews>
  <sheetFormatPr defaultColWidth="9" defaultRowHeight="13.2"/>
  <cols>
    <col min="1" max="1" width="4.6640625" style="10" customWidth="1"/>
    <col min="2" max="2" width="1.77734375" style="10" customWidth="1"/>
    <col min="3" max="3" width="3.6640625" style="10" customWidth="1"/>
    <col min="4" max="4" width="6.33203125" style="10" customWidth="1"/>
    <col min="5" max="5" width="12.88671875" style="10" customWidth="1"/>
    <col min="6" max="6" width="4.109375" style="10" customWidth="1"/>
    <col min="7" max="7" width="18.6640625" style="10" customWidth="1"/>
    <col min="8" max="8" width="3.21875" style="10" customWidth="1"/>
    <col min="9" max="9" width="4" style="10" customWidth="1"/>
    <col min="10" max="10" width="10.44140625" style="10" customWidth="1"/>
    <col min="11" max="11" width="9" style="10"/>
    <col min="12" max="12" width="8" style="10" customWidth="1"/>
    <col min="13" max="13" width="3.6640625" style="10" customWidth="1"/>
    <col min="14" max="14" width="1.33203125" style="10" customWidth="1"/>
    <col min="15" max="15" width="44.6640625" style="10" customWidth="1"/>
    <col min="16" max="16384" width="9" style="10"/>
  </cols>
  <sheetData>
    <row r="1" spans="1:17" ht="26.25" customHeight="1">
      <c r="A1" s="27" t="s">
        <v>8</v>
      </c>
      <c r="C1" s="11"/>
      <c r="D1" s="12"/>
      <c r="E1" s="12"/>
      <c r="F1" s="12"/>
      <c r="G1" s="12"/>
      <c r="H1" s="12"/>
      <c r="I1" s="12"/>
      <c r="J1" s="12"/>
      <c r="K1" s="12"/>
      <c r="L1" s="12"/>
      <c r="M1" s="13"/>
      <c r="N1" s="21"/>
      <c r="O1" s="73"/>
    </row>
    <row r="2" spans="1:17" s="14" customFormat="1" ht="21">
      <c r="A2" s="61">
        <v>1</v>
      </c>
      <c r="C2" s="15"/>
      <c r="D2" s="16"/>
      <c r="G2" s="95" t="s">
        <v>2</v>
      </c>
      <c r="H2" s="95"/>
      <c r="I2" s="95"/>
      <c r="J2" s="17"/>
      <c r="K2" s="42" t="s">
        <v>3</v>
      </c>
      <c r="L2" s="43">
        <f>IF(A2="","",+VLOOKUP(A2,基礎ﾃﾞｰﾀ!A2:E102,5,FALSE))</f>
        <v>1</v>
      </c>
      <c r="M2" s="19"/>
      <c r="N2" s="16"/>
      <c r="O2" s="59" t="s">
        <v>11</v>
      </c>
    </row>
    <row r="3" spans="1:17">
      <c r="C3" s="20"/>
      <c r="D3" s="21"/>
      <c r="E3" s="21"/>
      <c r="F3" s="21"/>
      <c r="G3" s="21"/>
      <c r="H3" s="21"/>
      <c r="I3" s="21"/>
      <c r="J3" s="21"/>
      <c r="K3" s="21"/>
      <c r="L3" s="21"/>
      <c r="M3" s="22"/>
      <c r="N3" s="21"/>
      <c r="O3" s="63" t="s">
        <v>21</v>
      </c>
    </row>
    <row r="4" spans="1:17" ht="16.2">
      <c r="A4" s="65" t="s">
        <v>17</v>
      </c>
      <c r="C4" s="20"/>
      <c r="D4" s="21"/>
      <c r="E4" s="21"/>
      <c r="F4" s="21"/>
      <c r="G4" s="21"/>
      <c r="H4" s="21"/>
      <c r="I4" s="21"/>
      <c r="J4" s="96">
        <f>IF(A2="","",+基礎ﾃﾞｰﾀ!D1)</f>
        <v>45748</v>
      </c>
      <c r="K4" s="97"/>
      <c r="L4" s="97"/>
      <c r="M4" s="22"/>
      <c r="N4" s="21"/>
      <c r="O4" s="63" t="s">
        <v>22</v>
      </c>
    </row>
    <row r="5" spans="1:17" s="14" customFormat="1" ht="22.5" customHeight="1">
      <c r="A5" s="91" t="s">
        <v>10</v>
      </c>
      <c r="C5" s="15"/>
      <c r="D5" s="98" t="str">
        <f>IF(A2="","",+VLOOKUP(A2,基礎ﾃﾞｰﾀ!A2:C102,2,FALSE))</f>
        <v>○○チーム</v>
      </c>
      <c r="E5" s="98"/>
      <c r="F5" s="98"/>
      <c r="G5" s="98"/>
      <c r="H5" s="49" t="s">
        <v>4</v>
      </c>
      <c r="I5" s="16"/>
      <c r="J5" s="16"/>
      <c r="K5" s="16"/>
      <c r="L5" s="16"/>
      <c r="M5" s="19"/>
      <c r="N5" s="16"/>
      <c r="O5" s="64" t="s">
        <v>24</v>
      </c>
    </row>
    <row r="6" spans="1:17">
      <c r="A6" s="92"/>
      <c r="C6" s="20"/>
      <c r="D6" s="21"/>
      <c r="E6" s="21"/>
      <c r="F6" s="21"/>
      <c r="G6" s="21"/>
      <c r="H6" s="21"/>
      <c r="I6" s="21"/>
      <c r="J6" s="21"/>
      <c r="K6" s="21"/>
      <c r="L6" s="21"/>
      <c r="M6" s="22"/>
      <c r="N6" s="21"/>
      <c r="O6" s="63" t="s">
        <v>25</v>
      </c>
    </row>
    <row r="7" spans="1:17">
      <c r="A7" s="92"/>
      <c r="C7" s="20"/>
      <c r="D7" s="21"/>
      <c r="E7" s="21"/>
      <c r="F7" s="21"/>
      <c r="G7" s="21"/>
      <c r="H7" s="21"/>
      <c r="I7" s="21"/>
      <c r="J7" s="21"/>
      <c r="K7" s="21"/>
      <c r="L7" s="21"/>
      <c r="M7" s="22"/>
      <c r="N7" s="21"/>
      <c r="O7" s="63" t="s">
        <v>23</v>
      </c>
    </row>
    <row r="8" spans="1:17" s="23" customFormat="1" ht="21">
      <c r="A8" s="92"/>
      <c r="C8" s="24"/>
      <c r="D8" s="17"/>
      <c r="E8" s="17"/>
      <c r="F8" s="25" t="s">
        <v>5</v>
      </c>
      <c r="G8" s="44">
        <f>IF(A2="","",VLOOKUP(A2,基礎ﾃﾞｰﾀ!A2:C102,3,FALSE))</f>
        <v>7000</v>
      </c>
      <c r="H8" s="25" t="s">
        <v>6</v>
      </c>
      <c r="I8" s="44"/>
      <c r="L8" s="17"/>
      <c r="M8" s="26"/>
      <c r="N8" s="17"/>
      <c r="O8" s="62" t="s">
        <v>16</v>
      </c>
    </row>
    <row r="9" spans="1:17">
      <c r="C9" s="20"/>
      <c r="D9" s="21"/>
      <c r="E9" s="21"/>
      <c r="F9" s="21"/>
      <c r="G9" s="21"/>
      <c r="H9" s="21"/>
      <c r="I9" s="21"/>
      <c r="J9" s="21"/>
      <c r="K9" s="21"/>
      <c r="L9" s="21"/>
      <c r="M9" s="22"/>
      <c r="N9" s="21"/>
      <c r="O9" s="63" t="s">
        <v>28</v>
      </c>
    </row>
    <row r="10" spans="1:17" s="27" customFormat="1" ht="14.25" customHeight="1">
      <c r="C10" s="28"/>
      <c r="D10" s="66" t="s">
        <v>18</v>
      </c>
      <c r="E10" s="99" t="str">
        <f>IF(A2="","",+VLOOKUP(A2,基礎ﾃﾞｰﾀ!A2:D102,4,FALSE))</f>
        <v>第○○回 ○○○○○○大会　県予選会　参加料</v>
      </c>
      <c r="F10" s="99"/>
      <c r="G10" s="99"/>
      <c r="H10" s="99"/>
      <c r="I10" s="99"/>
      <c r="J10" s="99"/>
      <c r="K10" s="99"/>
      <c r="L10" s="99"/>
      <c r="M10" s="100"/>
      <c r="N10" s="30"/>
      <c r="O10" s="63" t="s">
        <v>14</v>
      </c>
      <c r="Q10" s="50"/>
    </row>
    <row r="11" spans="1:17" s="27" customFormat="1" ht="1.5" customHeight="1">
      <c r="C11" s="28"/>
      <c r="D11" s="30"/>
      <c r="E11" s="30"/>
      <c r="G11" s="30"/>
      <c r="H11" s="30"/>
      <c r="I11" s="30"/>
      <c r="J11" s="30"/>
      <c r="K11" s="30"/>
      <c r="L11" s="30"/>
      <c r="M11" s="31"/>
      <c r="N11" s="30"/>
      <c r="O11" s="60"/>
    </row>
    <row r="12" spans="1:17" s="27" customFormat="1" ht="14.25" customHeight="1">
      <c r="C12" s="28"/>
      <c r="D12" s="30"/>
      <c r="E12" s="29"/>
      <c r="G12" s="32"/>
      <c r="H12" s="30"/>
      <c r="I12" s="30"/>
      <c r="J12" s="30"/>
      <c r="K12" s="30"/>
      <c r="L12" s="30"/>
      <c r="M12" s="31"/>
      <c r="N12" s="30"/>
      <c r="O12" s="63" t="s">
        <v>26</v>
      </c>
    </row>
    <row r="13" spans="1:17" ht="16.5" customHeight="1">
      <c r="C13" s="20"/>
      <c r="D13" s="21"/>
      <c r="E13" s="21"/>
      <c r="F13" s="21"/>
      <c r="G13" s="21"/>
      <c r="H13" s="21"/>
      <c r="I13" s="21"/>
      <c r="J13" s="21"/>
      <c r="K13" s="21"/>
      <c r="L13" s="21"/>
      <c r="M13" s="22"/>
      <c r="N13" s="21"/>
      <c r="O13" s="74" t="s">
        <v>27</v>
      </c>
    </row>
    <row r="14" spans="1:17" s="33" customFormat="1" ht="18" customHeight="1">
      <c r="C14" s="34"/>
      <c r="E14" s="101" t="s">
        <v>9</v>
      </c>
      <c r="F14" s="102"/>
      <c r="G14" s="102"/>
      <c r="H14" s="102"/>
      <c r="I14" s="102"/>
      <c r="J14" s="102"/>
      <c r="M14" s="35"/>
    </row>
    <row r="15" spans="1:17" ht="24" customHeight="1">
      <c r="C15" s="20"/>
      <c r="L15" s="45" t="s">
        <v>7</v>
      </c>
      <c r="M15" s="22"/>
    </row>
    <row r="16" spans="1:17" ht="15" customHeight="1">
      <c r="C16" s="20"/>
      <c r="D16" s="89" t="s">
        <v>30</v>
      </c>
      <c r="E16" s="89"/>
      <c r="F16" s="89"/>
      <c r="G16" s="89"/>
      <c r="H16" s="89"/>
      <c r="I16" s="89"/>
      <c r="J16" s="89"/>
      <c r="L16" s="36"/>
      <c r="M16" s="22"/>
    </row>
    <row r="17" spans="3:15" ht="13.8" customHeight="1">
      <c r="C17" s="20"/>
      <c r="D17" s="89"/>
      <c r="E17" s="89"/>
      <c r="F17" s="89"/>
      <c r="G17" s="89"/>
      <c r="H17" s="89"/>
      <c r="I17" s="89"/>
      <c r="J17" s="89"/>
      <c r="L17" s="36"/>
      <c r="M17" s="22"/>
      <c r="O17" s="27"/>
    </row>
    <row r="18" spans="3:15" ht="18" customHeight="1">
      <c r="C18" s="20"/>
      <c r="D18" s="89" t="s">
        <v>31</v>
      </c>
      <c r="E18" s="89"/>
      <c r="F18" s="89"/>
      <c r="G18" s="89"/>
      <c r="H18" s="89"/>
      <c r="I18" s="89"/>
      <c r="J18" s="89"/>
      <c r="K18" s="90"/>
      <c r="L18" s="37"/>
      <c r="M18" s="22"/>
    </row>
    <row r="19" spans="3:15" ht="32.25" customHeight="1">
      <c r="C19" s="20"/>
      <c r="D19" s="89" t="s">
        <v>29</v>
      </c>
      <c r="E19" s="89"/>
      <c r="F19" s="89"/>
      <c r="G19" s="89"/>
      <c r="H19" s="89"/>
      <c r="I19" s="89"/>
      <c r="J19" s="89"/>
      <c r="K19" s="89"/>
      <c r="M19" s="22"/>
    </row>
    <row r="20" spans="3:15" ht="23.25" customHeight="1">
      <c r="C20" s="38"/>
      <c r="D20" s="39"/>
      <c r="E20" s="39"/>
      <c r="F20" s="39"/>
      <c r="G20" s="39"/>
      <c r="H20" s="39"/>
      <c r="I20" s="39"/>
      <c r="J20" s="39"/>
      <c r="K20" s="39"/>
      <c r="L20" s="39"/>
      <c r="M20" s="40"/>
    </row>
    <row r="21" spans="3:15" ht="37.5" customHeight="1">
      <c r="D21" s="12"/>
      <c r="E21" s="12"/>
      <c r="F21" s="12"/>
      <c r="G21" s="12"/>
      <c r="H21" s="12"/>
      <c r="I21" s="12"/>
      <c r="J21" s="12"/>
      <c r="K21" s="12"/>
      <c r="L21" s="12"/>
    </row>
    <row r="22" spans="3:15" ht="37.5" customHeight="1">
      <c r="C22" s="41"/>
      <c r="D22" s="39"/>
      <c r="E22" s="39"/>
      <c r="F22" s="39"/>
      <c r="G22" s="39"/>
      <c r="H22" s="39"/>
      <c r="I22" s="39"/>
      <c r="J22" s="39"/>
      <c r="K22" s="39"/>
      <c r="L22" s="39"/>
      <c r="M22" s="41"/>
    </row>
    <row r="23" spans="3:15" ht="26.25" customHeight="1">
      <c r="C23" s="11"/>
      <c r="D23" s="12"/>
      <c r="E23" s="12"/>
      <c r="F23" s="12"/>
      <c r="G23" s="12"/>
      <c r="H23" s="12"/>
      <c r="I23" s="12"/>
      <c r="J23" s="12"/>
      <c r="K23" s="12"/>
      <c r="L23" s="12"/>
      <c r="M23" s="13"/>
      <c r="N23" s="21"/>
    </row>
    <row r="24" spans="3:15" s="14" customFormat="1" ht="21">
      <c r="C24" s="15"/>
      <c r="D24" s="16"/>
      <c r="G24" s="95" t="s">
        <v>2</v>
      </c>
      <c r="H24" s="95"/>
      <c r="I24" s="95"/>
      <c r="J24" s="17"/>
      <c r="K24" s="42" t="s">
        <v>3</v>
      </c>
      <c r="L24" s="43">
        <f>IF(A2="","",+VLOOKUP((A2+1),基礎ﾃﾞｰﾀ!A2:E102,5,FALSE))</f>
        <v>2</v>
      </c>
      <c r="M24" s="19"/>
      <c r="N24" s="16"/>
    </row>
    <row r="25" spans="3:15">
      <c r="C25" s="20"/>
      <c r="D25" s="21"/>
      <c r="E25" s="21"/>
      <c r="F25" s="21"/>
      <c r="G25" s="21"/>
      <c r="H25" s="21"/>
      <c r="I25" s="21"/>
      <c r="J25" s="21"/>
      <c r="K25" s="21"/>
      <c r="L25" s="21"/>
      <c r="M25" s="22"/>
      <c r="N25" s="21"/>
    </row>
    <row r="26" spans="3:15" ht="16.2">
      <c r="C26" s="20"/>
      <c r="D26" s="21"/>
      <c r="E26" s="21"/>
      <c r="F26" s="21"/>
      <c r="G26" s="21"/>
      <c r="H26" s="21"/>
      <c r="I26" s="21"/>
      <c r="J26" s="96">
        <f>IF(A2="","",+基礎ﾃﾞｰﾀ!D1)</f>
        <v>45748</v>
      </c>
      <c r="K26" s="97"/>
      <c r="L26" s="97"/>
      <c r="M26" s="22"/>
      <c r="N26" s="21"/>
    </row>
    <row r="27" spans="3:15" s="14" customFormat="1" ht="22.5" customHeight="1">
      <c r="C27" s="15"/>
      <c r="D27" s="98" t="str">
        <f>IF(A2="","",VLOOKUP((A2+1),基礎ﾃﾞｰﾀ!A2:C102,2,FALSE))</f>
        <v>△△チーム</v>
      </c>
      <c r="E27" s="98"/>
      <c r="F27" s="98"/>
      <c r="G27" s="98"/>
      <c r="H27" s="49" t="s">
        <v>4</v>
      </c>
      <c r="I27" s="16"/>
      <c r="J27" s="16"/>
      <c r="K27" s="16"/>
      <c r="L27" s="16"/>
      <c r="M27" s="19"/>
      <c r="N27" s="16"/>
    </row>
    <row r="28" spans="3:15">
      <c r="C28" s="20"/>
      <c r="D28" s="21"/>
      <c r="E28" s="21"/>
      <c r="F28" s="21"/>
      <c r="G28" s="21"/>
      <c r="H28" s="21"/>
      <c r="I28" s="21"/>
      <c r="J28" s="21"/>
      <c r="K28" s="21"/>
      <c r="L28" s="21"/>
      <c r="M28" s="22"/>
      <c r="N28" s="21"/>
    </row>
    <row r="29" spans="3:15">
      <c r="C29" s="20"/>
      <c r="D29" s="21"/>
      <c r="E29" s="21"/>
      <c r="F29" s="21"/>
      <c r="G29" s="21"/>
      <c r="H29" s="21"/>
      <c r="I29" s="21"/>
      <c r="J29" s="21"/>
      <c r="K29" s="21"/>
      <c r="L29" s="21"/>
      <c r="M29" s="22"/>
      <c r="N29" s="21"/>
    </row>
    <row r="30" spans="3:15" s="23" customFormat="1" ht="21">
      <c r="C30" s="24"/>
      <c r="D30" s="17"/>
      <c r="E30" s="17"/>
      <c r="F30" s="25" t="s">
        <v>5</v>
      </c>
      <c r="G30" s="44">
        <f>IF(A2="","",VLOOKUP((A2+1),基礎ﾃﾞｰﾀ!A2:C102,3,FALSE))</f>
        <v>7000</v>
      </c>
      <c r="H30" s="25" t="s">
        <v>6</v>
      </c>
      <c r="I30" s="46"/>
      <c r="L30" s="17"/>
      <c r="M30" s="26"/>
      <c r="N30" s="17"/>
    </row>
    <row r="31" spans="3:15">
      <c r="C31" s="20"/>
      <c r="D31" s="21"/>
      <c r="E31" s="21"/>
      <c r="F31" s="21"/>
      <c r="G31" s="21"/>
      <c r="H31" s="21"/>
      <c r="I31" s="21"/>
      <c r="J31" s="21"/>
      <c r="K31" s="21"/>
      <c r="L31" s="21"/>
      <c r="M31" s="22"/>
      <c r="N31" s="21"/>
    </row>
    <row r="32" spans="3:15" s="27" customFormat="1" ht="14.25" customHeight="1">
      <c r="C32" s="28"/>
      <c r="D32" s="66" t="s">
        <v>18</v>
      </c>
      <c r="E32" s="99" t="str">
        <f>IF(A2="","",+VLOOKUP((A2+1),基礎ﾃﾞｰﾀ!A2:D102,4,FALSE))</f>
        <v>第○○回 ○○○○○○大会　県予選会　参加料</v>
      </c>
      <c r="F32" s="99"/>
      <c r="G32" s="99"/>
      <c r="H32" s="99"/>
      <c r="I32" s="99"/>
      <c r="J32" s="99"/>
      <c r="K32" s="99"/>
      <c r="L32" s="99"/>
      <c r="M32" s="100"/>
      <c r="N32" s="30"/>
    </row>
    <row r="33" spans="1:15" s="27" customFormat="1" ht="1.5" customHeight="1">
      <c r="C33" s="28"/>
      <c r="D33" s="30"/>
      <c r="E33" s="30"/>
      <c r="G33" s="30"/>
      <c r="H33" s="30"/>
      <c r="I33" s="30"/>
      <c r="J33" s="30"/>
      <c r="K33" s="30"/>
      <c r="L33" s="30"/>
      <c r="M33" s="31"/>
      <c r="N33" s="30"/>
    </row>
    <row r="34" spans="1:15" s="27" customFormat="1" ht="14.25" customHeight="1">
      <c r="C34" s="28"/>
      <c r="D34" s="30"/>
      <c r="E34" s="29"/>
      <c r="G34" s="32"/>
      <c r="H34" s="30"/>
      <c r="I34" s="30"/>
      <c r="J34" s="30"/>
      <c r="K34" s="30"/>
      <c r="L34" s="30"/>
      <c r="M34" s="31"/>
      <c r="N34" s="30"/>
    </row>
    <row r="35" spans="1:15" ht="16.5" customHeight="1">
      <c r="C35" s="20"/>
      <c r="D35" s="21"/>
      <c r="E35" s="21"/>
      <c r="F35" s="21"/>
      <c r="G35" s="21"/>
      <c r="H35" s="21"/>
      <c r="I35" s="21"/>
      <c r="J35" s="21"/>
      <c r="K35" s="21"/>
      <c r="L35" s="21"/>
      <c r="M35" s="22"/>
      <c r="N35" s="21"/>
    </row>
    <row r="36" spans="1:15" s="33" customFormat="1" ht="18" customHeight="1">
      <c r="C36" s="34"/>
      <c r="E36" s="101" t="s">
        <v>9</v>
      </c>
      <c r="F36" s="102"/>
      <c r="G36" s="102"/>
      <c r="H36" s="102"/>
      <c r="I36" s="102"/>
      <c r="J36" s="102"/>
      <c r="M36" s="35"/>
    </row>
    <row r="37" spans="1:15" ht="24" customHeight="1">
      <c r="C37" s="20"/>
      <c r="L37" s="45" t="s">
        <v>7</v>
      </c>
      <c r="M37" s="22"/>
    </row>
    <row r="38" spans="1:15" ht="15" customHeight="1">
      <c r="C38" s="20"/>
      <c r="D38" s="89" t="s">
        <v>30</v>
      </c>
      <c r="E38" s="89"/>
      <c r="F38" s="89"/>
      <c r="G38" s="89"/>
      <c r="H38" s="89"/>
      <c r="I38" s="89"/>
      <c r="J38" s="89"/>
      <c r="L38" s="36"/>
      <c r="M38" s="22"/>
    </row>
    <row r="39" spans="1:15">
      <c r="C39" s="20"/>
      <c r="D39" s="89"/>
      <c r="E39" s="89"/>
      <c r="F39" s="89"/>
      <c r="G39" s="89"/>
      <c r="H39" s="89"/>
      <c r="I39" s="89"/>
      <c r="J39" s="89"/>
      <c r="L39" s="36"/>
      <c r="M39" s="22"/>
      <c r="O39" s="27"/>
    </row>
    <row r="40" spans="1:15" ht="18" customHeight="1">
      <c r="C40" s="20"/>
      <c r="D40" s="89" t="s">
        <v>31</v>
      </c>
      <c r="E40" s="89"/>
      <c r="F40" s="89"/>
      <c r="G40" s="89"/>
      <c r="H40" s="89"/>
      <c r="I40" s="89"/>
      <c r="J40" s="89"/>
      <c r="K40" s="90"/>
      <c r="L40" s="37"/>
      <c r="M40" s="22"/>
    </row>
    <row r="41" spans="1:15" ht="32.25" customHeight="1">
      <c r="C41" s="20"/>
      <c r="D41" s="89" t="s">
        <v>29</v>
      </c>
      <c r="E41" s="89"/>
      <c r="F41" s="89"/>
      <c r="G41" s="89"/>
      <c r="H41" s="89"/>
      <c r="I41" s="89"/>
      <c r="J41" s="89"/>
      <c r="K41" s="89"/>
      <c r="M41" s="22"/>
    </row>
    <row r="42" spans="1:15" ht="23.25" customHeight="1">
      <c r="C42" s="38"/>
      <c r="D42" s="39"/>
      <c r="E42" s="39"/>
      <c r="F42" s="39"/>
      <c r="G42" s="39"/>
      <c r="H42" s="39"/>
      <c r="I42" s="39"/>
      <c r="J42" s="39"/>
      <c r="K42" s="39"/>
      <c r="L42" s="39"/>
      <c r="M42" s="40"/>
    </row>
    <row r="43" spans="1:15" ht="26.25" customHeight="1">
      <c r="A43" s="27" t="s">
        <v>8</v>
      </c>
      <c r="C43" s="11"/>
      <c r="D43" s="12"/>
      <c r="E43" s="12"/>
      <c r="F43" s="12"/>
      <c r="G43" s="12"/>
      <c r="H43" s="12"/>
      <c r="I43" s="12"/>
      <c r="J43" s="12"/>
      <c r="K43" s="12"/>
      <c r="L43" s="12"/>
      <c r="M43" s="13"/>
      <c r="N43" s="21"/>
    </row>
    <row r="44" spans="1:15" s="14" customFormat="1" ht="21">
      <c r="A44" s="61">
        <v>3</v>
      </c>
      <c r="C44" s="15"/>
      <c r="D44" s="16"/>
      <c r="G44" s="95" t="s">
        <v>2</v>
      </c>
      <c r="H44" s="95"/>
      <c r="I44" s="95"/>
      <c r="J44" s="17"/>
      <c r="K44" s="42" t="s">
        <v>3</v>
      </c>
      <c r="L44" s="43">
        <f>IF(A44="","",+VLOOKUP(A44,基礎ﾃﾞｰﾀ!A2:E102,5,FALSE))</f>
        <v>3</v>
      </c>
      <c r="M44" s="19"/>
      <c r="N44" s="16"/>
    </row>
    <row r="45" spans="1:15">
      <c r="C45" s="20"/>
      <c r="D45" s="21"/>
      <c r="E45" s="21"/>
      <c r="F45" s="21"/>
      <c r="G45" s="21"/>
      <c r="H45" s="21"/>
      <c r="I45" s="21"/>
      <c r="J45" s="21"/>
      <c r="K45" s="21"/>
      <c r="L45" s="21"/>
      <c r="M45" s="22"/>
      <c r="N45" s="21"/>
    </row>
    <row r="46" spans="1:15" ht="16.2">
      <c r="A46" s="65" t="s">
        <v>17</v>
      </c>
      <c r="C46" s="20"/>
      <c r="D46" s="21"/>
      <c r="E46" s="21"/>
      <c r="F46" s="21"/>
      <c r="G46" s="21"/>
      <c r="H46" s="21"/>
      <c r="I46" s="21"/>
      <c r="J46" s="96">
        <f>IF(A44="","",+基礎ﾃﾞｰﾀ!D1)</f>
        <v>45748</v>
      </c>
      <c r="K46" s="97"/>
      <c r="L46" s="97"/>
      <c r="M46" s="22"/>
      <c r="N46" s="21"/>
    </row>
    <row r="47" spans="1:15" s="14" customFormat="1" ht="22.5" customHeight="1">
      <c r="A47" s="91" t="s">
        <v>10</v>
      </c>
      <c r="C47" s="15"/>
      <c r="D47" s="98" t="str">
        <f>IF(A44="","",VLOOKUP(A44,基礎ﾃﾞｰﾀ!A2:C102,2,FALSE))</f>
        <v>□□チーム</v>
      </c>
      <c r="E47" s="98"/>
      <c r="F47" s="98"/>
      <c r="G47" s="98"/>
      <c r="H47" s="18" t="s">
        <v>4</v>
      </c>
      <c r="I47" s="16"/>
      <c r="J47" s="16"/>
      <c r="K47" s="16"/>
      <c r="L47" s="16"/>
      <c r="M47" s="19"/>
      <c r="N47" s="16"/>
    </row>
    <row r="48" spans="1:15">
      <c r="A48" s="93"/>
      <c r="C48" s="20"/>
      <c r="D48" s="21"/>
      <c r="E48" s="21"/>
      <c r="F48" s="21"/>
      <c r="G48" s="21"/>
      <c r="H48" s="21"/>
      <c r="I48" s="21"/>
      <c r="J48" s="21"/>
      <c r="K48" s="21"/>
      <c r="L48" s="21"/>
      <c r="M48" s="22"/>
      <c r="N48" s="21"/>
    </row>
    <row r="49" spans="1:15">
      <c r="A49" s="93"/>
      <c r="C49" s="20"/>
      <c r="D49" s="21"/>
      <c r="E49" s="21"/>
      <c r="F49" s="21"/>
      <c r="G49" s="21"/>
      <c r="H49" s="21"/>
      <c r="I49" s="21"/>
      <c r="J49" s="21"/>
      <c r="K49" s="21"/>
      <c r="L49" s="21"/>
      <c r="M49" s="22"/>
      <c r="N49" s="21"/>
    </row>
    <row r="50" spans="1:15" s="23" customFormat="1" ht="21">
      <c r="A50" s="94"/>
      <c r="C50" s="24"/>
      <c r="D50" s="17"/>
      <c r="E50" s="17"/>
      <c r="F50" s="25" t="s">
        <v>5</v>
      </c>
      <c r="G50" s="44">
        <f>IF(A44="","",VLOOKUP(A44,基礎ﾃﾞｰﾀ!A2:C102,3,FALSE))</f>
        <v>7000</v>
      </c>
      <c r="H50" s="25" t="s">
        <v>6</v>
      </c>
      <c r="I50" s="44"/>
      <c r="L50" s="17"/>
      <c r="M50" s="26"/>
      <c r="N50" s="17"/>
    </row>
    <row r="51" spans="1:15">
      <c r="C51" s="20"/>
      <c r="D51" s="21"/>
      <c r="E51" s="21"/>
      <c r="F51" s="21"/>
      <c r="G51" s="21"/>
      <c r="H51" s="21"/>
      <c r="I51" s="21"/>
      <c r="J51" s="21"/>
      <c r="K51" s="21"/>
      <c r="L51" s="21"/>
      <c r="M51" s="22"/>
      <c r="N51" s="21"/>
    </row>
    <row r="52" spans="1:15" s="27" customFormat="1" ht="14.25" customHeight="1">
      <c r="C52" s="28"/>
      <c r="D52" s="66" t="s">
        <v>18</v>
      </c>
      <c r="E52" s="99" t="str">
        <f>IF(A44="","",+VLOOKUP(A44,基礎ﾃﾞｰﾀ!A2:D102,4,FALSE))</f>
        <v>第○○回 ○○○○○○大会　県予選会　参加料</v>
      </c>
      <c r="F52" s="99"/>
      <c r="G52" s="99"/>
      <c r="H52" s="99"/>
      <c r="I52" s="99"/>
      <c r="J52" s="99"/>
      <c r="K52" s="99"/>
      <c r="L52" s="99"/>
      <c r="M52" s="100"/>
      <c r="N52" s="30"/>
    </row>
    <row r="53" spans="1:15" s="27" customFormat="1" ht="1.5" customHeight="1">
      <c r="C53" s="28"/>
      <c r="D53" s="30"/>
      <c r="E53" s="30"/>
      <c r="G53" s="30"/>
      <c r="H53" s="30"/>
      <c r="I53" s="30"/>
      <c r="J53" s="30"/>
      <c r="K53" s="30"/>
      <c r="L53" s="30"/>
      <c r="M53" s="31"/>
      <c r="N53" s="30"/>
    </row>
    <row r="54" spans="1:15" s="27" customFormat="1" ht="14.25" customHeight="1">
      <c r="C54" s="28"/>
      <c r="D54" s="30"/>
      <c r="E54" s="29"/>
      <c r="G54" s="32"/>
      <c r="H54" s="30"/>
      <c r="I54" s="30"/>
      <c r="J54" s="30"/>
      <c r="K54" s="30"/>
      <c r="L54" s="30"/>
      <c r="M54" s="31"/>
      <c r="N54" s="30"/>
    </row>
    <row r="55" spans="1:15" ht="16.5" customHeight="1">
      <c r="C55" s="20"/>
      <c r="D55" s="21"/>
      <c r="E55" s="21"/>
      <c r="F55" s="21"/>
      <c r="G55" s="21"/>
      <c r="H55" s="21"/>
      <c r="I55" s="21"/>
      <c r="J55" s="21"/>
      <c r="K55" s="21"/>
      <c r="L55" s="21"/>
      <c r="M55" s="22"/>
      <c r="N55" s="21"/>
    </row>
    <row r="56" spans="1:15" s="33" customFormat="1" ht="18" customHeight="1">
      <c r="C56" s="34"/>
      <c r="E56" s="101" t="s">
        <v>9</v>
      </c>
      <c r="F56" s="102"/>
      <c r="G56" s="102"/>
      <c r="H56" s="102"/>
      <c r="I56" s="102"/>
      <c r="J56" s="102"/>
      <c r="M56" s="35"/>
    </row>
    <row r="57" spans="1:15" ht="24" customHeight="1">
      <c r="C57" s="20"/>
      <c r="L57" s="45" t="s">
        <v>7</v>
      </c>
      <c r="M57" s="22"/>
    </row>
    <row r="58" spans="1:15" ht="15" customHeight="1">
      <c r="C58" s="20"/>
      <c r="D58" s="89" t="s">
        <v>30</v>
      </c>
      <c r="E58" s="89"/>
      <c r="F58" s="89"/>
      <c r="G58" s="89"/>
      <c r="H58" s="89"/>
      <c r="I58" s="89"/>
      <c r="J58" s="89"/>
      <c r="L58" s="36"/>
      <c r="M58" s="22"/>
    </row>
    <row r="59" spans="1:15">
      <c r="C59" s="20"/>
      <c r="D59" s="89"/>
      <c r="E59" s="89"/>
      <c r="F59" s="89"/>
      <c r="G59" s="89"/>
      <c r="H59" s="89"/>
      <c r="I59" s="89"/>
      <c r="J59" s="89"/>
      <c r="L59" s="36"/>
      <c r="M59" s="22"/>
      <c r="O59" s="27"/>
    </row>
    <row r="60" spans="1:15" ht="18" customHeight="1">
      <c r="C60" s="20"/>
      <c r="D60" s="89" t="s">
        <v>31</v>
      </c>
      <c r="E60" s="89"/>
      <c r="F60" s="89"/>
      <c r="G60" s="89"/>
      <c r="H60" s="89"/>
      <c r="I60" s="89"/>
      <c r="J60" s="89"/>
      <c r="K60" s="90"/>
      <c r="L60" s="37"/>
      <c r="M60" s="22"/>
    </row>
    <row r="61" spans="1:15" ht="32.25" customHeight="1">
      <c r="C61" s="20"/>
      <c r="D61" s="89" t="s">
        <v>29</v>
      </c>
      <c r="E61" s="89"/>
      <c r="F61" s="89"/>
      <c r="G61" s="89"/>
      <c r="H61" s="89"/>
      <c r="I61" s="89"/>
      <c r="J61" s="89"/>
      <c r="K61" s="89"/>
      <c r="M61" s="22"/>
    </row>
    <row r="62" spans="1:15" ht="23.25" customHeight="1">
      <c r="C62" s="38"/>
      <c r="D62" s="39"/>
      <c r="E62" s="39"/>
      <c r="F62" s="39"/>
      <c r="G62" s="39"/>
      <c r="H62" s="39"/>
      <c r="I62" s="39"/>
      <c r="J62" s="39"/>
      <c r="K62" s="39"/>
      <c r="L62" s="39"/>
      <c r="M62" s="40"/>
    </row>
    <row r="63" spans="1:15" ht="37.5" customHeight="1">
      <c r="D63" s="12"/>
      <c r="E63" s="12"/>
      <c r="F63" s="12"/>
      <c r="G63" s="12"/>
      <c r="H63" s="12"/>
      <c r="I63" s="12"/>
      <c r="J63" s="12"/>
      <c r="K63" s="12"/>
      <c r="L63" s="12"/>
    </row>
    <row r="64" spans="1:15" ht="37.5" customHeight="1">
      <c r="C64" s="41"/>
      <c r="D64" s="39"/>
      <c r="E64" s="39"/>
      <c r="F64" s="39"/>
      <c r="G64" s="39"/>
      <c r="H64" s="39"/>
      <c r="I64" s="39"/>
      <c r="J64" s="39"/>
      <c r="K64" s="39"/>
      <c r="L64" s="39"/>
      <c r="M64" s="41"/>
    </row>
    <row r="65" spans="3:14" ht="26.25" customHeight="1">
      <c r="C65" s="11"/>
      <c r="D65" s="12"/>
      <c r="E65" s="12"/>
      <c r="F65" s="12"/>
      <c r="G65" s="12"/>
      <c r="H65" s="12"/>
      <c r="I65" s="12"/>
      <c r="J65" s="12"/>
      <c r="K65" s="12"/>
      <c r="L65" s="12"/>
      <c r="M65" s="13"/>
      <c r="N65" s="21"/>
    </row>
    <row r="66" spans="3:14" s="14" customFormat="1" ht="21">
      <c r="C66" s="15"/>
      <c r="D66" s="16"/>
      <c r="E66" s="16"/>
      <c r="F66" s="16"/>
      <c r="G66" s="95" t="s">
        <v>2</v>
      </c>
      <c r="H66" s="95"/>
      <c r="I66" s="95"/>
      <c r="J66" s="17"/>
      <c r="K66" s="42" t="s">
        <v>3</v>
      </c>
      <c r="L66" s="43">
        <f>IF(A44="","",+VLOOKUP((A44+1),基礎ﾃﾞｰﾀ!A2:E102,5,FALSE))</f>
        <v>4</v>
      </c>
      <c r="M66" s="19"/>
      <c r="N66" s="16"/>
    </row>
    <row r="67" spans="3:14">
      <c r="C67" s="20"/>
      <c r="D67" s="21"/>
      <c r="E67" s="21"/>
      <c r="F67" s="21"/>
      <c r="G67" s="21"/>
      <c r="H67" s="21"/>
      <c r="I67" s="21"/>
      <c r="J67" s="21"/>
      <c r="K67" s="21"/>
      <c r="L67" s="21"/>
      <c r="M67" s="22"/>
      <c r="N67" s="21"/>
    </row>
    <row r="68" spans="3:14" ht="16.2">
      <c r="C68" s="20"/>
      <c r="D68" s="21"/>
      <c r="E68" s="21"/>
      <c r="F68" s="21"/>
      <c r="G68" s="21"/>
      <c r="H68" s="21"/>
      <c r="I68" s="21"/>
      <c r="J68" s="96">
        <f>IF(A44="","",+基礎ﾃﾞｰﾀ!D1)</f>
        <v>45748</v>
      </c>
      <c r="K68" s="97"/>
      <c r="L68" s="97"/>
      <c r="M68" s="22"/>
      <c r="N68" s="21"/>
    </row>
    <row r="69" spans="3:14" s="14" customFormat="1" ht="22.5" customHeight="1">
      <c r="C69" s="15"/>
      <c r="D69" s="98" t="str">
        <f>IF(A44="","",VLOOKUP((A44+1),基礎ﾃﾞｰﾀ!A2:C102,2,FALSE))</f>
        <v>××チーム</v>
      </c>
      <c r="E69" s="98"/>
      <c r="F69" s="98"/>
      <c r="G69" s="98"/>
      <c r="H69" s="49" t="s">
        <v>4</v>
      </c>
      <c r="I69" s="16"/>
      <c r="J69" s="16"/>
      <c r="K69" s="16"/>
      <c r="L69" s="16"/>
      <c r="M69" s="19"/>
      <c r="N69" s="16"/>
    </row>
    <row r="70" spans="3:14">
      <c r="C70" s="20"/>
      <c r="D70" s="21"/>
      <c r="E70" s="21"/>
      <c r="F70" s="21"/>
      <c r="G70" s="21"/>
      <c r="H70" s="21"/>
      <c r="I70" s="21"/>
      <c r="J70" s="21"/>
      <c r="K70" s="21"/>
      <c r="L70" s="21"/>
      <c r="M70" s="22"/>
      <c r="N70" s="21"/>
    </row>
    <row r="71" spans="3:14">
      <c r="C71" s="20"/>
      <c r="D71" s="21"/>
      <c r="E71" s="21"/>
      <c r="F71" s="21"/>
      <c r="G71" s="21"/>
      <c r="H71" s="21"/>
      <c r="I71" s="21"/>
      <c r="J71" s="21"/>
      <c r="K71" s="21"/>
      <c r="L71" s="21"/>
      <c r="M71" s="22"/>
      <c r="N71" s="21"/>
    </row>
    <row r="72" spans="3:14" s="23" customFormat="1" ht="21">
      <c r="C72" s="24"/>
      <c r="D72" s="17"/>
      <c r="E72" s="17"/>
      <c r="F72" s="25" t="s">
        <v>5</v>
      </c>
      <c r="G72" s="44">
        <f>IF(A44="","",VLOOKUP((A44+1),基礎ﾃﾞｰﾀ!A2:C102,3,FALSE))</f>
        <v>7000</v>
      </c>
      <c r="H72" s="25" t="s">
        <v>6</v>
      </c>
      <c r="I72" s="46"/>
      <c r="J72" s="17"/>
      <c r="K72" s="17"/>
      <c r="L72" s="17"/>
      <c r="M72" s="26"/>
      <c r="N72" s="17"/>
    </row>
    <row r="73" spans="3:14">
      <c r="C73" s="20"/>
      <c r="D73" s="21"/>
      <c r="E73" s="21"/>
      <c r="F73" s="21"/>
      <c r="G73" s="21"/>
      <c r="H73" s="21"/>
      <c r="I73" s="21"/>
      <c r="J73" s="21"/>
      <c r="K73" s="21"/>
      <c r="L73" s="21"/>
      <c r="M73" s="22"/>
      <c r="N73" s="21"/>
    </row>
    <row r="74" spans="3:14" s="27" customFormat="1" ht="14.25" customHeight="1">
      <c r="C74" s="28"/>
      <c r="D74" s="66" t="s">
        <v>18</v>
      </c>
      <c r="E74" s="99" t="str">
        <f>IF(A44="","",+VLOOKUP((A44+1),基礎ﾃﾞｰﾀ!A2:D102,4,FALSE))</f>
        <v>第○○回 ○○○○○○大会　県予選会　参加料</v>
      </c>
      <c r="F74" s="99"/>
      <c r="G74" s="99"/>
      <c r="H74" s="99"/>
      <c r="I74" s="99"/>
      <c r="J74" s="99"/>
      <c r="K74" s="99"/>
      <c r="L74" s="99"/>
      <c r="M74" s="71"/>
      <c r="N74" s="67"/>
    </row>
    <row r="75" spans="3:14" s="27" customFormat="1" ht="1.5" customHeight="1">
      <c r="C75" s="28"/>
      <c r="D75" s="30"/>
      <c r="E75" s="30"/>
      <c r="F75" s="30"/>
      <c r="G75" s="30"/>
      <c r="H75" s="30"/>
      <c r="I75" s="30"/>
      <c r="J75" s="30"/>
      <c r="K75" s="30"/>
      <c r="L75" s="30"/>
      <c r="M75" s="31"/>
      <c r="N75" s="30"/>
    </row>
    <row r="76" spans="3:14" s="27" customFormat="1" ht="14.25" customHeight="1">
      <c r="C76" s="28"/>
      <c r="D76" s="30"/>
      <c r="E76" s="29"/>
      <c r="F76" s="30"/>
      <c r="G76" s="32"/>
      <c r="H76" s="30"/>
      <c r="I76" s="30"/>
      <c r="J76" s="30"/>
      <c r="K76" s="30"/>
      <c r="L76" s="30"/>
      <c r="M76" s="31"/>
      <c r="N76" s="30"/>
    </row>
    <row r="77" spans="3:14" ht="16.5" customHeight="1">
      <c r="C77" s="20"/>
      <c r="D77" s="21"/>
      <c r="E77" s="21"/>
      <c r="F77" s="21"/>
      <c r="G77" s="21"/>
      <c r="H77" s="21"/>
      <c r="I77" s="21"/>
      <c r="J77" s="21"/>
      <c r="K77" s="21"/>
      <c r="L77" s="21"/>
      <c r="M77" s="22"/>
      <c r="N77" s="21"/>
    </row>
    <row r="78" spans="3:14" s="33" customFormat="1" ht="18" customHeight="1">
      <c r="C78" s="34"/>
      <c r="D78" s="72"/>
      <c r="E78" s="103" t="s">
        <v>9</v>
      </c>
      <c r="F78" s="104"/>
      <c r="G78" s="104"/>
      <c r="H78" s="104"/>
      <c r="I78" s="104"/>
      <c r="J78" s="104"/>
      <c r="K78" s="72"/>
      <c r="L78" s="72"/>
      <c r="M78" s="35"/>
    </row>
    <row r="79" spans="3:14" ht="24" customHeight="1">
      <c r="C79" s="20"/>
      <c r="D79" s="21"/>
      <c r="E79" s="21"/>
      <c r="F79" s="21"/>
      <c r="G79" s="21"/>
      <c r="H79" s="21"/>
      <c r="I79" s="21"/>
      <c r="J79" s="21"/>
      <c r="K79" s="21"/>
      <c r="L79" s="45" t="s">
        <v>7</v>
      </c>
      <c r="M79" s="22"/>
    </row>
    <row r="80" spans="3:14" ht="15" customHeight="1">
      <c r="C80" s="20"/>
      <c r="D80" s="89" t="s">
        <v>30</v>
      </c>
      <c r="E80" s="89"/>
      <c r="F80" s="89"/>
      <c r="G80" s="89"/>
      <c r="H80" s="89"/>
      <c r="I80" s="89"/>
      <c r="J80" s="89"/>
      <c r="L80" s="36"/>
      <c r="M80" s="22"/>
    </row>
    <row r="81" spans="3:15" ht="13.8" customHeight="1">
      <c r="C81" s="20"/>
      <c r="D81" s="89"/>
      <c r="E81" s="89"/>
      <c r="F81" s="89"/>
      <c r="G81" s="89"/>
      <c r="H81" s="89"/>
      <c r="I81" s="89"/>
      <c r="J81" s="89"/>
      <c r="L81" s="36"/>
      <c r="M81" s="22"/>
      <c r="O81" s="27"/>
    </row>
    <row r="82" spans="3:15" ht="18" customHeight="1">
      <c r="C82" s="20"/>
      <c r="D82" s="89" t="s">
        <v>31</v>
      </c>
      <c r="E82" s="89"/>
      <c r="F82" s="89"/>
      <c r="G82" s="89"/>
      <c r="H82" s="89"/>
      <c r="I82" s="89"/>
      <c r="J82" s="89"/>
      <c r="K82" s="90"/>
      <c r="L82" s="37"/>
      <c r="M82" s="22"/>
    </row>
    <row r="83" spans="3:15" ht="32.25" customHeight="1">
      <c r="C83" s="20"/>
      <c r="D83" s="89" t="s">
        <v>29</v>
      </c>
      <c r="E83" s="89"/>
      <c r="F83" s="89"/>
      <c r="G83" s="89"/>
      <c r="H83" s="89"/>
      <c r="I83" s="89"/>
      <c r="J83" s="89"/>
      <c r="K83" s="89"/>
      <c r="L83" s="21"/>
      <c r="M83" s="22"/>
    </row>
    <row r="84" spans="3:15" ht="23.25" customHeight="1">
      <c r="C84" s="38"/>
      <c r="D84" s="39"/>
      <c r="E84" s="39"/>
      <c r="F84" s="39"/>
      <c r="G84" s="39"/>
      <c r="H84" s="39"/>
      <c r="I84" s="39"/>
      <c r="J84" s="39"/>
      <c r="K84" s="39"/>
      <c r="L84" s="39"/>
      <c r="M84" s="40"/>
    </row>
  </sheetData>
  <mergeCells count="34">
    <mergeCell ref="G2:I2"/>
    <mergeCell ref="J4:L4"/>
    <mergeCell ref="D5:G5"/>
    <mergeCell ref="J26:L26"/>
    <mergeCell ref="D27:G27"/>
    <mergeCell ref="E14:J14"/>
    <mergeCell ref="G24:I24"/>
    <mergeCell ref="A5:A8"/>
    <mergeCell ref="A47:A50"/>
    <mergeCell ref="G66:I66"/>
    <mergeCell ref="J68:L68"/>
    <mergeCell ref="D69:G69"/>
    <mergeCell ref="E10:M10"/>
    <mergeCell ref="G44:I44"/>
    <mergeCell ref="J46:L46"/>
    <mergeCell ref="E36:J36"/>
    <mergeCell ref="E56:J56"/>
    <mergeCell ref="D47:G47"/>
    <mergeCell ref="E32:M32"/>
    <mergeCell ref="E52:M52"/>
    <mergeCell ref="D83:K83"/>
    <mergeCell ref="D80:J81"/>
    <mergeCell ref="D58:J59"/>
    <mergeCell ref="D38:J39"/>
    <mergeCell ref="D16:J17"/>
    <mergeCell ref="D18:K18"/>
    <mergeCell ref="D19:K19"/>
    <mergeCell ref="D40:K40"/>
    <mergeCell ref="D41:K41"/>
    <mergeCell ref="D60:K60"/>
    <mergeCell ref="D61:K61"/>
    <mergeCell ref="D82:K82"/>
    <mergeCell ref="E78:J78"/>
    <mergeCell ref="E74:L74"/>
  </mergeCells>
  <phoneticPr fontId="2"/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8" orientation="portrait" horizontalDpi="300" verticalDpi="300" r:id="rId1"/>
  <headerFooter alignWithMargins="0"/>
  <rowBreaks count="2" manualBreakCount="2">
    <brk id="42" min="2" max="12" man="1"/>
    <brk id="84" min="2" max="1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58cbfb7-adbb-4433-a941-ed7997826fc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EA800FD9494524395B7BDD92948C5B8" ma:contentTypeVersion="15" ma:contentTypeDescription="新しいドキュメントを作成します。" ma:contentTypeScope="" ma:versionID="cedc00d5e940f506f15be75665dabc14">
  <xsd:schema xmlns:xsd="http://www.w3.org/2001/XMLSchema" xmlns:xs="http://www.w3.org/2001/XMLSchema" xmlns:p="http://schemas.microsoft.com/office/2006/metadata/properties" xmlns:ns3="658cbfb7-adbb-4433-a941-ed7997826fcc" xmlns:ns4="53d33cef-9a1f-400c-8b99-8a7295a52a68" targetNamespace="http://schemas.microsoft.com/office/2006/metadata/properties" ma:root="true" ma:fieldsID="783a88f377bf7911a78998ac991fd15a" ns3:_="" ns4:_="">
    <xsd:import namespace="658cbfb7-adbb-4433-a941-ed7997826fcc"/>
    <xsd:import namespace="53d33cef-9a1f-400c-8b99-8a7295a52a6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8cbfb7-adbb-4433-a941-ed7997826f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d33cef-9a1f-400c-8b99-8a7295a52a6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C2B4A0-1958-4B08-BFDE-7864ABABEB39}">
  <ds:schemaRefs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3d33cef-9a1f-400c-8b99-8a7295a52a68"/>
    <ds:schemaRef ds:uri="658cbfb7-adbb-4433-a941-ed7997826fcc"/>
  </ds:schemaRefs>
</ds:datastoreItem>
</file>

<file path=customXml/itemProps2.xml><?xml version="1.0" encoding="utf-8"?>
<ds:datastoreItem xmlns:ds="http://schemas.openxmlformats.org/officeDocument/2006/customXml" ds:itemID="{B5F0C90B-4AB3-45A8-898C-21BE9A4866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77148A-F3F3-4982-A366-75D355965B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8cbfb7-adbb-4433-a941-ed7997826fcc"/>
    <ds:schemaRef ds:uri="53d33cef-9a1f-400c-8b99-8a7295a52a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基礎ﾃﾞｰﾀ</vt:lpstr>
      <vt:lpstr>領収書</vt:lpstr>
      <vt:lpstr>領収書!Print_Area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宮本　宗雄</dc:creator>
  <cp:keywords/>
  <dc:description/>
  <cp:lastModifiedBy>岡田武司</cp:lastModifiedBy>
  <cp:revision>0</cp:revision>
  <cp:lastPrinted>2025-03-05T11:05:40Z</cp:lastPrinted>
  <dcterms:created xsi:type="dcterms:W3CDTF">1601-01-01T00:00:00Z</dcterms:created>
  <dcterms:modified xsi:type="dcterms:W3CDTF">2025-06-04T23:57:46Z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0x010100DEA800FD9494524395B7BDD92948C5B8</vt:lpwstr>
  </property>
</Properties>
</file>